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ԱՎԱԳԱՆԻ\15.10.2025թ. ՀԵՐԹԱԿԱՆ\Բյուջե եռամսյակ\"/>
    </mc:Choice>
  </mc:AlternateContent>
  <bookViews>
    <workbookView xWindow="0" yWindow="0" windowWidth="28800" windowHeight="12210"/>
  </bookViews>
  <sheets>
    <sheet name="Հավելված 2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3" i="3" l="1"/>
  <c r="C32" i="3"/>
  <c r="B32" i="3"/>
  <c r="D34" i="3" l="1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22" i="3" l="1"/>
  <c r="D23" i="3"/>
  <c r="B11" i="3" l="1"/>
  <c r="D12" i="3" l="1"/>
  <c r="D13" i="3"/>
  <c r="D14" i="3"/>
  <c r="D15" i="3"/>
  <c r="D16" i="3"/>
  <c r="D17" i="3"/>
  <c r="D19" i="3"/>
  <c r="D20" i="3"/>
  <c r="D21" i="3"/>
  <c r="D24" i="3"/>
  <c r="D25" i="3"/>
  <c r="D26" i="3"/>
  <c r="D27" i="3"/>
  <c r="D28" i="3"/>
  <c r="D29" i="3"/>
  <c r="D30" i="3"/>
  <c r="D31" i="3"/>
  <c r="D33" i="3"/>
  <c r="C11" i="3"/>
  <c r="D32" i="3" l="1"/>
  <c r="D11" i="3" l="1"/>
  <c r="B54" i="3"/>
  <c r="C54" i="3"/>
  <c r="D54" i="3" l="1"/>
</calcChain>
</file>

<file path=xl/sharedStrings.xml><?xml version="1.0" encoding="utf-8"?>
<sst xmlns="http://schemas.openxmlformats.org/spreadsheetml/2006/main" count="56" uniqueCount="55">
  <si>
    <t>ԸՆԴԱՄԵՆԸ</t>
  </si>
  <si>
    <t xml:space="preserve"> </t>
  </si>
  <si>
    <t>1.1 Տեղական  ինքնակառավարում</t>
  </si>
  <si>
    <t>2.     ՖՈՆԴԱՅԻՆ ԲՅՈՒՋԵ</t>
  </si>
  <si>
    <t>հազ. դրամ</t>
  </si>
  <si>
    <t>Փաստացի</t>
  </si>
  <si>
    <t>Համայնքի  ղեկավար՝                                           Գ.Սարգսյան</t>
  </si>
  <si>
    <t>1.2 Ընդհանուր բնույթի ծառ</t>
  </si>
  <si>
    <t>Համայնքի բյուջեի ծախսերը ըստ գործառական դասակարգման</t>
  </si>
  <si>
    <t>4.1 Աշխ. հետ. կապված ընդ բնույթի հարաբերություններ</t>
  </si>
  <si>
    <t xml:space="preserve">5.1 Շրջակա միջավայրի պաշտպանություն </t>
  </si>
  <si>
    <t>11.1Պահուստային ֆոնդ</t>
  </si>
  <si>
    <t>6.2 Ջրամատակարարում</t>
  </si>
  <si>
    <t>6.3 Փողոցների լուսավորություն</t>
  </si>
  <si>
    <t>7.1 Առողջապահություն</t>
  </si>
  <si>
    <t>8.1 Գրադարաններ</t>
  </si>
  <si>
    <t>8.2 Մշակույթի տներ</t>
  </si>
  <si>
    <t>9.1 Կրթություն /ուսանողական/</t>
  </si>
  <si>
    <t>9.2 Արտադպրոցական կրթություն</t>
  </si>
  <si>
    <t>9.2 Նախադպրոցական կրթություն</t>
  </si>
  <si>
    <t>10.1 Սոցիալական պաշտպանություն /օգնություններ/</t>
  </si>
  <si>
    <t>5.2 Աղբահանություն</t>
  </si>
  <si>
    <t>1.2 Ընդհանուր բնույթի ծառ, /շչակ/</t>
  </si>
  <si>
    <t>4.2 Ոռոգում</t>
  </si>
  <si>
    <t>4.3 ճանապարհային տրանսպորտ</t>
  </si>
  <si>
    <t>6.1 Բնակարանային շինարարաություն, կոմունալ</t>
  </si>
  <si>
    <r>
      <t xml:space="preserve">1.ՎԱՐՉԱԿԱՆ ԲՅՈՒՋԵ </t>
    </r>
    <r>
      <rPr>
        <b/>
        <sz val="12"/>
        <color theme="1"/>
        <rFont val="Sylfaen"/>
        <family val="1"/>
        <charset val="204"/>
      </rPr>
      <t xml:space="preserve">   </t>
    </r>
  </si>
  <si>
    <t>կատ. %  տարեկան պլանի նկատմամբ</t>
  </si>
  <si>
    <t>Տարեկան պլան</t>
  </si>
  <si>
    <t>8.3 Հանգիստ, մշակույթ և կրոն /Միջոցառումներ, ֆուտբոլ և այլ/</t>
  </si>
  <si>
    <t>1.1 Կառավարման մարմնի պահահում/գույք, նորոգում/</t>
  </si>
  <si>
    <t>6.5 Ջրահեռացում</t>
  </si>
  <si>
    <t>8.1 Հանգիստ,մշակույթ,կրոն         /խաղահրապարակի կառուցում/</t>
  </si>
  <si>
    <r>
      <t xml:space="preserve">5.1 Բնակարանային շինարարություն </t>
    </r>
    <r>
      <rPr>
        <b/>
        <sz val="8"/>
        <color theme="1"/>
        <rFont val="Arial LatArm"/>
        <family val="2"/>
      </rPr>
      <t>/էներգո/</t>
    </r>
  </si>
  <si>
    <r>
      <t xml:space="preserve">8.2 Հանգիստ,մշակույթ,կրոն         </t>
    </r>
    <r>
      <rPr>
        <b/>
        <sz val="8"/>
        <color theme="1"/>
        <rFont val="Arial LatArm"/>
        <family val="2"/>
      </rPr>
      <t>/մասնակցային բյուջետավորմամբ իրականացվող ծրագրեր /</t>
    </r>
  </si>
  <si>
    <r>
      <t xml:space="preserve">4.1 Աշխ. հետ. կապված ընդ բնույթի հարաբ. </t>
    </r>
    <r>
      <rPr>
        <b/>
        <sz val="8"/>
        <color theme="1"/>
        <rFont val="Arial LatArm"/>
        <family val="2"/>
      </rPr>
      <t>/տեսախցիկ,/</t>
    </r>
  </si>
  <si>
    <r>
      <t xml:space="preserve">4.2  Ոռոգման ցանցի կառուցում </t>
    </r>
    <r>
      <rPr>
        <b/>
        <sz val="8"/>
        <color theme="1"/>
        <rFont val="Arial LatArm"/>
        <family val="2"/>
      </rPr>
      <t>/900422102336/</t>
    </r>
  </si>
  <si>
    <r>
      <t xml:space="preserve"> Ոռոգում</t>
    </r>
    <r>
      <rPr>
        <b/>
        <sz val="8"/>
        <color rgb="FFFF0000"/>
        <rFont val="Arial LatArm"/>
        <family val="2"/>
      </rPr>
      <t xml:space="preserve"> /սուբվե 900422001686/</t>
    </r>
  </si>
  <si>
    <r>
      <t xml:space="preserve">  Գազաֆիկացում </t>
    </r>
    <r>
      <rPr>
        <b/>
        <sz val="8"/>
        <color rgb="FFFF0000"/>
        <rFont val="Arial LatArm"/>
        <family val="2"/>
      </rPr>
      <t>/սուբվեն900422000290/</t>
    </r>
    <r>
      <rPr>
        <b/>
        <sz val="11"/>
        <color rgb="FFFF0000"/>
        <rFont val="Arial LatArm"/>
        <family val="2"/>
      </rPr>
      <t xml:space="preserve">  </t>
    </r>
  </si>
  <si>
    <r>
      <t xml:space="preserve"> Ասֆալտապատում                 </t>
    </r>
    <r>
      <rPr>
        <b/>
        <sz val="8"/>
        <color rgb="FFFF0000"/>
        <rFont val="Arial LatArm"/>
        <family val="2"/>
      </rPr>
      <t xml:space="preserve"> /սուբվեն 900422000779/</t>
    </r>
  </si>
  <si>
    <r>
      <t xml:space="preserve">6.2 Բազմաբնակարան բնակելի շենքերի պատշգամբների նորոգում </t>
    </r>
    <r>
      <rPr>
        <b/>
        <sz val="8"/>
        <color theme="1"/>
        <rFont val="Arial LatArm"/>
        <family val="2"/>
      </rPr>
      <t>/900422102310/</t>
    </r>
  </si>
  <si>
    <r>
      <t>6.1 Բազմաբնակարան բնակելի շենքերի թեք տանիքների նորոգում</t>
    </r>
    <r>
      <rPr>
        <b/>
        <sz val="8"/>
        <color theme="1"/>
        <rFont val="Arial LatArm"/>
        <family val="2"/>
      </rPr>
      <t>/900422102310/</t>
    </r>
    <r>
      <rPr>
        <b/>
        <sz val="11"/>
        <color theme="1"/>
        <rFont val="Arial LatArm"/>
        <family val="2"/>
      </rPr>
      <t xml:space="preserve"> </t>
    </r>
  </si>
  <si>
    <r>
      <t xml:space="preserve">Ջրամատակարարում </t>
    </r>
    <r>
      <rPr>
        <b/>
        <sz val="8"/>
        <color rgb="FFFF0000"/>
        <rFont val="Arial LatArm"/>
        <family val="2"/>
      </rPr>
      <t>/սուբվեն900422001652/</t>
    </r>
  </si>
  <si>
    <r>
      <t xml:space="preserve">6.4 Ջրամատակարարում </t>
    </r>
    <r>
      <rPr>
        <b/>
        <sz val="8"/>
        <color theme="1"/>
        <rFont val="Arial LatArm"/>
        <family val="2"/>
      </rPr>
      <t>/900422001587/</t>
    </r>
  </si>
  <si>
    <r>
      <t xml:space="preserve">  Նախադպրոցական կրթություն                  </t>
    </r>
    <r>
      <rPr>
        <b/>
        <sz val="8"/>
        <color rgb="FFFF0000"/>
        <rFont val="Arial LatArm"/>
        <family val="2"/>
      </rPr>
      <t>/սուբվեն 900422001702/</t>
    </r>
  </si>
  <si>
    <r>
      <t xml:space="preserve"> Լուսավորության ցանցի անցկացում</t>
    </r>
    <r>
      <rPr>
        <b/>
        <sz val="8"/>
        <color rgb="FFFF0000"/>
        <rFont val="Arial LatArm"/>
        <family val="2"/>
      </rPr>
      <t xml:space="preserve"> /սուբվեն 900422000860/</t>
    </r>
  </si>
  <si>
    <r>
      <t xml:space="preserve">6.6 Լուսավորության ցանցի անցկացում </t>
    </r>
    <r>
      <rPr>
        <b/>
        <sz val="8"/>
        <color theme="1"/>
        <rFont val="Arial LatArm"/>
        <family val="2"/>
      </rPr>
      <t>/900422102294/</t>
    </r>
  </si>
  <si>
    <r>
      <t xml:space="preserve">4.3 Գազաֆիկացում       </t>
    </r>
    <r>
      <rPr>
        <b/>
        <sz val="8"/>
        <color theme="1"/>
        <rFont val="Arial LatArm"/>
        <family val="2"/>
      </rPr>
      <t>/900422102393/</t>
    </r>
  </si>
  <si>
    <r>
      <t xml:space="preserve">9.1Նախադպրոցական կրթություն                                 </t>
    </r>
    <r>
      <rPr>
        <b/>
        <sz val="8"/>
        <color theme="1"/>
        <rFont val="Arial LatArm"/>
        <family val="2"/>
      </rPr>
      <t>/մանկ. նորոգում,կառ. 900422102104/</t>
    </r>
  </si>
  <si>
    <r>
      <t xml:space="preserve">4.4 Ասֆալտապատում    </t>
    </r>
    <r>
      <rPr>
        <b/>
        <sz val="8"/>
        <color theme="1"/>
        <rFont val="Arial LatArm"/>
        <family val="2"/>
      </rPr>
      <t>/900422102237/</t>
    </r>
  </si>
  <si>
    <t xml:space="preserve">ՎԵԴԻ ՀԱՄԱՅՆՔԻ 2025 ԹՎԱԿԱՆԻ ԲՅՈՒՋԵԻ  ԵՐՐՈՐԴ ԵՌԱՄՍՅԱԿԻ ԾԱԽՍԵՐԻ   ԿԱՏԱՐՈՂԱԿԱՆ  </t>
  </si>
  <si>
    <t>Առաջին 9 ամիսներ</t>
  </si>
  <si>
    <t>Հավելված 2</t>
  </si>
  <si>
    <t>Վեդի համայնքի ավագանու</t>
  </si>
  <si>
    <t>2025թ. հոկտեմբերի 15-ի N   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</si>
</sst>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1"/>
      <color theme="1"/>
      <name val="Arial LatArm"/>
      <family val="2"/>
    </font>
    <font>
      <b/>
      <sz val="11"/>
      <color theme="1"/>
      <name val="Sylfaen"/>
      <family val="1"/>
      <charset val="204"/>
    </font>
    <font>
      <sz val="11"/>
      <color theme="1"/>
      <name val="Arial LatArm"/>
      <family val="2"/>
    </font>
    <font>
      <sz val="11"/>
      <color theme="1"/>
      <name val="Calibri"/>
      <family val="2"/>
      <charset val="204"/>
    </font>
    <font>
      <b/>
      <sz val="10"/>
      <color theme="1"/>
      <name val="Sylfaen"/>
      <family val="1"/>
    </font>
    <font>
      <sz val="11"/>
      <color theme="1"/>
      <name val="Sylfaen"/>
      <family val="1"/>
    </font>
    <font>
      <b/>
      <sz val="9"/>
      <color theme="1"/>
      <name val="Sylfaen"/>
      <family val="1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Arial LatArm"/>
      <family val="2"/>
    </font>
    <font>
      <b/>
      <sz val="12"/>
      <color theme="1"/>
      <name val="Sylfaen"/>
      <family val="1"/>
      <charset val="204"/>
    </font>
    <font>
      <b/>
      <sz val="8"/>
      <color theme="1"/>
      <name val="Arial LatArm"/>
      <family val="2"/>
    </font>
    <font>
      <b/>
      <sz val="11"/>
      <color rgb="FFFF0000"/>
      <name val="Arial LatArm"/>
      <family val="2"/>
    </font>
    <font>
      <b/>
      <sz val="8"/>
      <color rgb="FFFF0000"/>
      <name val="Arial LatArm"/>
      <family val="2"/>
    </font>
    <font>
      <sz val="11"/>
      <color rgb="FFFF0000"/>
      <name val="Arial LatArm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Border="1" applyAlignment="1"/>
    <xf numFmtId="165" fontId="0" fillId="0" borderId="0" xfId="0" applyNumberFormat="1" applyBorder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/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Border="1" applyAlignment="1"/>
    <xf numFmtId="0" fontId="0" fillId="0" borderId="0" xfId="0" applyFill="1" applyBorder="1" applyAlignment="1"/>
    <xf numFmtId="0" fontId="9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2" borderId="3" xfId="0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2" fillId="2" borderId="3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2" fontId="14" fillId="0" borderId="4" xfId="0" applyNumberFormat="1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2" fontId="14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3" borderId="4" xfId="0" applyFont="1" applyFill="1" applyBorder="1" applyAlignment="1">
      <alignment horizontal="left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vertical="center" wrapText="1"/>
    </xf>
    <xf numFmtId="2" fontId="16" fillId="2" borderId="4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0"/>
  <sheetViews>
    <sheetView tabSelected="1" workbookViewId="0">
      <selection activeCell="B3" sqref="B1:D3"/>
    </sheetView>
  </sheetViews>
  <sheetFormatPr defaultRowHeight="15" x14ac:dyDescent="0.25"/>
  <cols>
    <col min="1" max="1" width="38.85546875" customWidth="1"/>
    <col min="2" max="2" width="19.42578125" customWidth="1"/>
    <col min="3" max="3" width="18.140625" customWidth="1"/>
    <col min="4" max="4" width="17.28515625" customWidth="1"/>
    <col min="5" max="5" width="10" bestFit="1" customWidth="1"/>
    <col min="6" max="6" width="16.28515625" bestFit="1" customWidth="1"/>
    <col min="7" max="7" width="25.7109375" customWidth="1"/>
    <col min="9" max="9" width="14.5703125" customWidth="1"/>
    <col min="12" max="12" width="10" bestFit="1" customWidth="1"/>
    <col min="13" max="13" width="9.5703125" bestFit="1" customWidth="1"/>
  </cols>
  <sheetData>
    <row r="1" spans="1:35" s="2" customFormat="1" x14ac:dyDescent="0.25">
      <c r="B1" s="70"/>
      <c r="C1" s="71" t="s">
        <v>52</v>
      </c>
      <c r="D1" s="71"/>
    </row>
    <row r="2" spans="1:35" s="2" customFormat="1" x14ac:dyDescent="0.25">
      <c r="B2" s="71" t="s">
        <v>53</v>
      </c>
      <c r="C2" s="71"/>
      <c r="D2" s="71"/>
    </row>
    <row r="3" spans="1:35" s="2" customFormat="1" x14ac:dyDescent="0.25">
      <c r="B3" s="71" t="s">
        <v>54</v>
      </c>
      <c r="C3" s="71"/>
      <c r="D3" s="71"/>
    </row>
    <row r="4" spans="1:35" s="2" customFormat="1" x14ac:dyDescent="0.25"/>
    <row r="5" spans="1:35" ht="36" customHeight="1" x14ac:dyDescent="0.25">
      <c r="A5" s="61" t="s">
        <v>50</v>
      </c>
      <c r="B5" s="61"/>
      <c r="C5" s="61"/>
      <c r="D5" s="6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x14ac:dyDescent="0.25">
      <c r="A6" t="s">
        <v>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s="12" customFormat="1" ht="15" customHeight="1" x14ac:dyDescent="0.25">
      <c r="A7" s="62" t="s">
        <v>8</v>
      </c>
      <c r="B7" s="62" t="s">
        <v>28</v>
      </c>
      <c r="C7" s="66" t="s">
        <v>51</v>
      </c>
      <c r="D7" s="67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s="12" customFormat="1" x14ac:dyDescent="0.25">
      <c r="A8" s="62"/>
      <c r="B8" s="62"/>
      <c r="C8" s="68"/>
      <c r="D8" s="69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s="12" customFormat="1" ht="34.5" customHeight="1" x14ac:dyDescent="0.25">
      <c r="A9" s="62"/>
      <c r="B9" s="62"/>
      <c r="C9" s="13" t="s">
        <v>5</v>
      </c>
      <c r="D9" s="59" t="s">
        <v>27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s="12" customFormat="1" ht="17.25" customHeight="1" thickBot="1" x14ac:dyDescent="0.3">
      <c r="A10" s="63"/>
      <c r="B10" s="64" t="s">
        <v>4</v>
      </c>
      <c r="C10" s="65"/>
      <c r="D10" s="60"/>
      <c r="E10" s="14"/>
      <c r="F10" s="14"/>
      <c r="G10" s="14"/>
      <c r="H10" s="14"/>
      <c r="I10" s="14"/>
      <c r="J10" s="14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ht="25.5" customHeight="1" thickBot="1" x14ac:dyDescent="0.3">
      <c r="A11" s="24" t="s">
        <v>26</v>
      </c>
      <c r="B11" s="32">
        <f>B12+B13+B14+B15+B16+B17+B18+B19+B20+B21+B22+B24+B25+B26+B27+B28+B29+B30+B31+B23</f>
        <v>2422606.12</v>
      </c>
      <c r="C11" s="26">
        <f>C12+C13+C14+C15+C16+C17+C18+C19+C20+C21+C22+C24+C25+C26+C27+C28+C29+C30+C31</f>
        <v>1357460.088</v>
      </c>
      <c r="D11" s="25">
        <f t="shared" ref="D11:D54" si="0">C11/B11*100</f>
        <v>56.033049565647097</v>
      </c>
      <c r="E11" s="3"/>
      <c r="F11" s="7"/>
      <c r="G11" s="3"/>
      <c r="H11" s="3"/>
      <c r="I11" s="3"/>
      <c r="J11" s="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30.75" customHeight="1" x14ac:dyDescent="0.25">
      <c r="A12" s="21" t="s">
        <v>2</v>
      </c>
      <c r="B12" s="38">
        <v>580450</v>
      </c>
      <c r="C12" s="39">
        <v>333608.5</v>
      </c>
      <c r="D12" s="8">
        <f t="shared" si="0"/>
        <v>57.474114910845032</v>
      </c>
      <c r="E12" s="3"/>
      <c r="F12" s="16"/>
      <c r="G12" s="3"/>
      <c r="H12" s="3"/>
      <c r="I12" s="3"/>
      <c r="J12" s="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s="2" customFormat="1" ht="24" customHeight="1" x14ac:dyDescent="0.25">
      <c r="A13" s="21" t="s">
        <v>7</v>
      </c>
      <c r="B13" s="38">
        <v>5000</v>
      </c>
      <c r="C13" s="39">
        <v>1471</v>
      </c>
      <c r="D13" s="8">
        <f t="shared" si="0"/>
        <v>29.42</v>
      </c>
      <c r="E13" s="3"/>
      <c r="F13" s="16"/>
      <c r="G13" s="3"/>
      <c r="H13" s="3"/>
      <c r="I13" s="3"/>
      <c r="J13" s="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s="2" customFormat="1" ht="30.75" customHeight="1" x14ac:dyDescent="0.25">
      <c r="A14" s="6" t="s">
        <v>9</v>
      </c>
      <c r="B14" s="8">
        <v>26700</v>
      </c>
      <c r="C14" s="33">
        <v>7217.8</v>
      </c>
      <c r="D14" s="8">
        <f t="shared" si="0"/>
        <v>27.032958801498129</v>
      </c>
      <c r="E14" s="3"/>
      <c r="F14" s="16"/>
      <c r="G14" s="3"/>
      <c r="H14" s="3"/>
      <c r="I14" s="3"/>
      <c r="J14" s="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s="2" customFormat="1" ht="20.25" customHeight="1" x14ac:dyDescent="0.25">
      <c r="A15" s="6" t="s">
        <v>23</v>
      </c>
      <c r="B15" s="8">
        <v>300</v>
      </c>
      <c r="C15" s="33">
        <v>0</v>
      </c>
      <c r="D15" s="8">
        <f t="shared" si="0"/>
        <v>0</v>
      </c>
      <c r="E15" s="3"/>
      <c r="F15" s="16"/>
      <c r="G15" s="3"/>
      <c r="H15" s="3"/>
      <c r="I15" s="3"/>
      <c r="J15" s="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s="2" customFormat="1" ht="21" customHeight="1" x14ac:dyDescent="0.25">
      <c r="A16" s="6" t="s">
        <v>24</v>
      </c>
      <c r="B16" s="8">
        <v>18000</v>
      </c>
      <c r="C16" s="33">
        <v>470</v>
      </c>
      <c r="D16" s="8">
        <f t="shared" si="0"/>
        <v>2.6111111111111112</v>
      </c>
      <c r="E16" s="3"/>
      <c r="F16" s="16"/>
      <c r="G16" s="3"/>
      <c r="H16" s="3"/>
      <c r="I16" s="3"/>
      <c r="J16" s="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s="2" customFormat="1" ht="30.75" customHeight="1" x14ac:dyDescent="0.25">
      <c r="A17" s="6" t="s">
        <v>10</v>
      </c>
      <c r="B17" s="40">
        <v>17493.12</v>
      </c>
      <c r="C17" s="33">
        <v>1086.2</v>
      </c>
      <c r="D17" s="8">
        <f t="shared" si="0"/>
        <v>6.209298284125417</v>
      </c>
      <c r="E17" s="3"/>
      <c r="F17" s="16"/>
      <c r="G17" s="3"/>
      <c r="H17" s="3"/>
      <c r="I17" s="3"/>
      <c r="J17" s="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s="2" customFormat="1" ht="18.75" customHeight="1" x14ac:dyDescent="0.25">
      <c r="A18" s="6" t="s">
        <v>21</v>
      </c>
      <c r="B18" s="8">
        <v>0</v>
      </c>
      <c r="C18" s="34">
        <v>0</v>
      </c>
      <c r="D18" s="8">
        <v>0</v>
      </c>
      <c r="E18" s="3"/>
      <c r="F18" s="16"/>
      <c r="G18" s="3"/>
      <c r="H18" s="3"/>
      <c r="I18" s="3"/>
      <c r="J18" s="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s="2" customFormat="1" ht="32.25" customHeight="1" x14ac:dyDescent="0.25">
      <c r="A19" s="6" t="s">
        <v>25</v>
      </c>
      <c r="B19" s="8">
        <v>390000</v>
      </c>
      <c r="C19" s="34">
        <v>297006.90000000002</v>
      </c>
      <c r="D19" s="8">
        <f t="shared" si="0"/>
        <v>76.155615384615388</v>
      </c>
      <c r="E19" s="3"/>
      <c r="F19" s="16"/>
      <c r="G19" s="3"/>
      <c r="H19" s="3"/>
      <c r="I19" s="3"/>
      <c r="J19" s="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s="2" customFormat="1" ht="27.75" customHeight="1" x14ac:dyDescent="0.25">
      <c r="A20" s="6" t="s">
        <v>12</v>
      </c>
      <c r="B20" s="8">
        <v>32000</v>
      </c>
      <c r="C20" s="34">
        <v>23270.799999999999</v>
      </c>
      <c r="D20" s="8">
        <f t="shared" si="0"/>
        <v>72.721249999999998</v>
      </c>
      <c r="E20" s="3"/>
      <c r="F20" s="16"/>
      <c r="G20" s="3"/>
      <c r="H20" s="3"/>
      <c r="I20" s="3"/>
      <c r="J20" s="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s="2" customFormat="1" ht="30.75" customHeight="1" x14ac:dyDescent="0.25">
      <c r="A21" s="6" t="s">
        <v>13</v>
      </c>
      <c r="B21" s="8">
        <v>86750</v>
      </c>
      <c r="C21" s="34">
        <v>47658.6</v>
      </c>
      <c r="D21" s="8">
        <f t="shared" si="0"/>
        <v>54.937867435158502</v>
      </c>
      <c r="E21" s="3"/>
      <c r="F21" s="16"/>
      <c r="G21" s="3"/>
      <c r="H21" s="3"/>
      <c r="I21" s="3"/>
      <c r="J21" s="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s="2" customFormat="1" ht="0.75" customHeight="1" x14ac:dyDescent="0.25">
      <c r="A22" s="6" t="s">
        <v>14</v>
      </c>
      <c r="B22" s="8">
        <v>0</v>
      </c>
      <c r="C22" s="33">
        <v>0</v>
      </c>
      <c r="D22" s="8" t="e">
        <f t="shared" si="0"/>
        <v>#DIV/0!</v>
      </c>
      <c r="E22" s="3"/>
      <c r="F22" s="16"/>
      <c r="G22" s="3"/>
      <c r="H22" s="3"/>
      <c r="I22" s="3"/>
      <c r="J22" s="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s="2" customFormat="1" ht="21" customHeight="1" x14ac:dyDescent="0.25">
      <c r="A23" s="6" t="s">
        <v>14</v>
      </c>
      <c r="B23" s="8">
        <v>2000</v>
      </c>
      <c r="C23" s="33">
        <v>1500</v>
      </c>
      <c r="D23" s="8">
        <f t="shared" si="0"/>
        <v>75</v>
      </c>
      <c r="E23" s="3"/>
      <c r="F23" s="16"/>
      <c r="G23" s="3"/>
      <c r="H23" s="3"/>
      <c r="I23" s="3"/>
      <c r="J23" s="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s="2" customFormat="1" ht="23.25" customHeight="1" x14ac:dyDescent="0.25">
      <c r="A24" s="6" t="s">
        <v>15</v>
      </c>
      <c r="B24" s="8">
        <v>34900</v>
      </c>
      <c r="C24" s="34">
        <v>16255.2</v>
      </c>
      <c r="D24" s="8">
        <f t="shared" si="0"/>
        <v>46.576504297994269</v>
      </c>
      <c r="E24" s="3"/>
      <c r="F24" s="16"/>
      <c r="G24" s="3"/>
      <c r="H24" s="3"/>
      <c r="I24" s="3"/>
      <c r="J24" s="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s="2" customFormat="1" ht="27" customHeight="1" x14ac:dyDescent="0.25">
      <c r="A25" s="6" t="s">
        <v>16</v>
      </c>
      <c r="B25" s="8">
        <v>69000</v>
      </c>
      <c r="C25" s="34">
        <v>36552.699999999997</v>
      </c>
      <c r="D25" s="8">
        <f t="shared" si="0"/>
        <v>52.974927536231874</v>
      </c>
      <c r="E25" s="3"/>
      <c r="F25" s="16"/>
      <c r="G25" s="3"/>
      <c r="H25" s="3"/>
      <c r="I25" s="3"/>
      <c r="J25" s="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s="2" customFormat="1" ht="32.25" customHeight="1" x14ac:dyDescent="0.25">
      <c r="A26" s="6" t="s">
        <v>29</v>
      </c>
      <c r="B26" s="8">
        <v>62900</v>
      </c>
      <c r="C26" s="34">
        <v>48625</v>
      </c>
      <c r="D26" s="8">
        <f t="shared" si="0"/>
        <v>77.305246422893475</v>
      </c>
      <c r="E26" s="3"/>
      <c r="F26" s="16"/>
      <c r="G26" s="3"/>
      <c r="H26" s="3"/>
      <c r="I26" s="3"/>
      <c r="J26" s="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22.5" customHeight="1" x14ac:dyDescent="0.25">
      <c r="A27" s="23" t="s">
        <v>17</v>
      </c>
      <c r="B27" s="40">
        <v>48000</v>
      </c>
      <c r="C27" s="41">
        <v>22429.887999999999</v>
      </c>
      <c r="D27" s="8">
        <f t="shared" si="0"/>
        <v>46.72893333333333</v>
      </c>
      <c r="E27" s="3"/>
      <c r="F27" s="16"/>
      <c r="G27" s="3"/>
      <c r="H27" s="3"/>
      <c r="I27" s="3"/>
      <c r="J27" s="3"/>
      <c r="K27" s="1"/>
      <c r="L27" s="1"/>
      <c r="M27" s="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s="2" customFormat="1" ht="30.75" customHeight="1" x14ac:dyDescent="0.25">
      <c r="A28" s="23" t="s">
        <v>19</v>
      </c>
      <c r="B28" s="40">
        <v>662000</v>
      </c>
      <c r="C28" s="41">
        <v>358583.7</v>
      </c>
      <c r="D28" s="8">
        <f t="shared" si="0"/>
        <v>54.166722054380671</v>
      </c>
      <c r="E28" s="3"/>
      <c r="F28" s="16"/>
      <c r="G28" s="3"/>
      <c r="H28" s="3"/>
      <c r="I28" s="3"/>
      <c r="J28" s="3"/>
      <c r="K28" s="1"/>
      <c r="L28" s="1"/>
      <c r="M28" s="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s="2" customFormat="1" ht="23.25" customHeight="1" x14ac:dyDescent="0.25">
      <c r="A29" s="23" t="s">
        <v>18</v>
      </c>
      <c r="B29" s="40">
        <v>230000</v>
      </c>
      <c r="C29" s="41">
        <v>138302.20000000001</v>
      </c>
      <c r="D29" s="8">
        <f t="shared" si="0"/>
        <v>60.131391304347837</v>
      </c>
      <c r="E29" s="3"/>
      <c r="F29" s="16"/>
      <c r="G29" s="3"/>
      <c r="H29" s="3"/>
      <c r="I29" s="3"/>
      <c r="J29" s="3"/>
      <c r="K29" s="1"/>
      <c r="L29" s="1"/>
      <c r="M29" s="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s="2" customFormat="1" ht="42" customHeight="1" x14ac:dyDescent="0.25">
      <c r="A30" s="23" t="s">
        <v>20</v>
      </c>
      <c r="B30" s="40">
        <v>50500</v>
      </c>
      <c r="C30" s="41">
        <v>24921.599999999999</v>
      </c>
      <c r="D30" s="8">
        <f t="shared" si="0"/>
        <v>49.349702970297024</v>
      </c>
      <c r="E30" s="3"/>
      <c r="F30" s="16"/>
      <c r="G30" s="3"/>
      <c r="H30" s="3"/>
      <c r="I30" s="3"/>
      <c r="J30" s="3"/>
      <c r="K30" s="1"/>
      <c r="L30" s="1"/>
      <c r="M30" s="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s="2" customFormat="1" ht="25.5" customHeight="1" thickBot="1" x14ac:dyDescent="0.3">
      <c r="A31" s="23" t="s">
        <v>11</v>
      </c>
      <c r="B31" s="40">
        <v>106613</v>
      </c>
      <c r="C31" s="41">
        <v>0</v>
      </c>
      <c r="D31" s="8">
        <f t="shared" si="0"/>
        <v>0</v>
      </c>
      <c r="E31" s="3"/>
      <c r="F31" s="16"/>
      <c r="G31" s="3"/>
      <c r="H31" s="3"/>
      <c r="I31" s="3"/>
      <c r="J31" s="3"/>
      <c r="K31" s="1"/>
      <c r="L31" s="1"/>
      <c r="M31" s="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24" customHeight="1" thickBot="1" x14ac:dyDescent="0.3">
      <c r="A32" s="24" t="s">
        <v>3</v>
      </c>
      <c r="B32" s="32">
        <f>B33+B34+B35+B36+B38+B40+B42+B43+B45+B47+B48+B50+B52+B44+B51+B37+B39+B41+B46+B49+B53</f>
        <v>2369726.3309999993</v>
      </c>
      <c r="C32" s="32">
        <f>C33+C34+C35+C36+C38+C40+C42+C43+C45+C47+C48+C50+C52+C44+C51+C37+C39+C41+C46+C49+C53</f>
        <v>1310821.1310000001</v>
      </c>
      <c r="D32" s="25">
        <f t="shared" si="0"/>
        <v>55.315295857258228</v>
      </c>
      <c r="E32" s="3"/>
      <c r="F32" s="15"/>
      <c r="G32" s="3"/>
      <c r="H32" s="3"/>
      <c r="I32" s="3"/>
      <c r="J32" s="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28.5" customHeight="1" x14ac:dyDescent="0.25">
      <c r="A33" s="5" t="s">
        <v>30</v>
      </c>
      <c r="B33" s="43">
        <v>11000</v>
      </c>
      <c r="C33" s="27">
        <v>4218.7</v>
      </c>
      <c r="D33" s="9">
        <f t="shared" si="0"/>
        <v>38.351818181818182</v>
      </c>
      <c r="E33" s="3"/>
      <c r="F33" s="17"/>
      <c r="G33" s="3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s="2" customFormat="1" ht="3" hidden="1" customHeight="1" x14ac:dyDescent="0.25">
      <c r="A34" s="21" t="s">
        <v>22</v>
      </c>
      <c r="B34" s="22">
        <v>0</v>
      </c>
      <c r="C34" s="35">
        <v>0</v>
      </c>
      <c r="D34" s="9" t="e">
        <f t="shared" si="0"/>
        <v>#DIV/0!</v>
      </c>
      <c r="E34" s="3"/>
      <c r="F34" s="16"/>
      <c r="G34" s="3"/>
      <c r="H34" s="3"/>
      <c r="I34" s="3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s="2" customFormat="1" ht="27" customHeight="1" x14ac:dyDescent="0.25">
      <c r="A35" s="6" t="s">
        <v>35</v>
      </c>
      <c r="B35" s="9">
        <v>18290</v>
      </c>
      <c r="C35" s="28">
        <v>14520</v>
      </c>
      <c r="D35" s="9">
        <f t="shared" si="0"/>
        <v>79.387643521049753</v>
      </c>
      <c r="E35" s="3"/>
      <c r="F35" s="16"/>
      <c r="G35" s="3"/>
      <c r="H35" s="3"/>
      <c r="I35" s="3"/>
      <c r="J35" s="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26.25" customHeight="1" x14ac:dyDescent="0.25">
      <c r="A36" s="6" t="s">
        <v>36</v>
      </c>
      <c r="B36" s="51">
        <v>393000</v>
      </c>
      <c r="C36" s="29">
        <v>323941</v>
      </c>
      <c r="D36" s="9">
        <f t="shared" si="0"/>
        <v>82.427735368956746</v>
      </c>
      <c r="E36" s="3"/>
      <c r="F36" s="18"/>
      <c r="G36" s="3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s="2" customFormat="1" ht="18" customHeight="1" x14ac:dyDescent="0.25">
      <c r="A37" s="47" t="s">
        <v>37</v>
      </c>
      <c r="B37" s="50">
        <v>365657.29</v>
      </c>
      <c r="C37" s="45">
        <v>339932.2</v>
      </c>
      <c r="D37" s="9">
        <f t="shared" si="0"/>
        <v>92.964699267994916</v>
      </c>
      <c r="E37" s="3"/>
      <c r="F37" s="49"/>
      <c r="G37" s="3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25.5" customHeight="1" x14ac:dyDescent="0.25">
      <c r="A38" s="6" t="s">
        <v>47</v>
      </c>
      <c r="B38" s="9">
        <v>10000</v>
      </c>
      <c r="C38" s="29">
        <v>0</v>
      </c>
      <c r="D38" s="9">
        <f t="shared" si="0"/>
        <v>0</v>
      </c>
      <c r="E38" s="3"/>
      <c r="F38" s="19"/>
      <c r="G38" s="3"/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s="2" customFormat="1" ht="24.75" customHeight="1" x14ac:dyDescent="0.25">
      <c r="A39" s="47" t="s">
        <v>38</v>
      </c>
      <c r="B39" s="44">
        <v>31462.76</v>
      </c>
      <c r="C39" s="46">
        <v>15987.1</v>
      </c>
      <c r="D39" s="9">
        <f t="shared" si="0"/>
        <v>50.812770399036836</v>
      </c>
      <c r="E39" s="3"/>
      <c r="F39" s="19"/>
      <c r="G39" s="3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s="2" customFormat="1" ht="24.75" customHeight="1" x14ac:dyDescent="0.25">
      <c r="A40" s="6" t="s">
        <v>49</v>
      </c>
      <c r="B40" s="10">
        <v>523000</v>
      </c>
      <c r="C40" s="31">
        <v>191310.4</v>
      </c>
      <c r="D40" s="9">
        <f t="shared" si="0"/>
        <v>36.579426386233266</v>
      </c>
      <c r="E40" s="3"/>
      <c r="F40" s="19"/>
      <c r="G40" s="3"/>
      <c r="H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s="2" customFormat="1" ht="24" customHeight="1" x14ac:dyDescent="0.25">
      <c r="A41" s="47" t="s">
        <v>39</v>
      </c>
      <c r="B41" s="44">
        <v>18225.04</v>
      </c>
      <c r="C41" s="46">
        <v>0</v>
      </c>
      <c r="D41" s="9">
        <f t="shared" si="0"/>
        <v>0</v>
      </c>
      <c r="E41" s="3"/>
      <c r="F41" s="19"/>
      <c r="G41" s="3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s="2" customFormat="1" ht="28.5" customHeight="1" x14ac:dyDescent="0.25">
      <c r="A42" s="6" t="s">
        <v>33</v>
      </c>
      <c r="B42" s="10">
        <v>161000</v>
      </c>
      <c r="C42" s="31">
        <v>0</v>
      </c>
      <c r="D42" s="9">
        <f t="shared" si="0"/>
        <v>0</v>
      </c>
      <c r="E42" s="3"/>
      <c r="F42" s="19"/>
      <c r="G42" s="3"/>
      <c r="H42" s="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s="2" customFormat="1" ht="40.5" customHeight="1" x14ac:dyDescent="0.25">
      <c r="A43" s="6" t="s">
        <v>41</v>
      </c>
      <c r="B43" s="10">
        <v>166000</v>
      </c>
      <c r="C43" s="30">
        <v>0</v>
      </c>
      <c r="D43" s="9">
        <f t="shared" si="0"/>
        <v>0</v>
      </c>
      <c r="E43" s="3"/>
      <c r="F43" s="19"/>
      <c r="G43" s="52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s="2" customFormat="1" ht="41.25" customHeight="1" x14ac:dyDescent="0.25">
      <c r="A44" s="6" t="s">
        <v>40</v>
      </c>
      <c r="B44" s="10">
        <v>90000</v>
      </c>
      <c r="C44" s="30">
        <v>0</v>
      </c>
      <c r="D44" s="9">
        <f t="shared" si="0"/>
        <v>0</v>
      </c>
      <c r="E44" s="3"/>
      <c r="F44" s="19"/>
      <c r="G44" s="3"/>
      <c r="H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s="2" customFormat="1" ht="24.75" customHeight="1" x14ac:dyDescent="0.25">
      <c r="A45" s="6" t="s">
        <v>43</v>
      </c>
      <c r="B45" s="10">
        <v>10000</v>
      </c>
      <c r="C45" s="31">
        <v>0</v>
      </c>
      <c r="D45" s="9">
        <f t="shared" si="0"/>
        <v>0</v>
      </c>
      <c r="E45" s="3"/>
      <c r="F45" s="19"/>
      <c r="G45" s="3"/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s="2" customFormat="1" ht="25.5" customHeight="1" x14ac:dyDescent="0.25">
      <c r="A46" s="47" t="s">
        <v>42</v>
      </c>
      <c r="B46" s="44">
        <v>2829.431</v>
      </c>
      <c r="C46" s="46">
        <v>2829.431</v>
      </c>
      <c r="D46" s="9">
        <f t="shared" si="0"/>
        <v>100</v>
      </c>
      <c r="E46" s="3"/>
      <c r="F46" s="19"/>
      <c r="G46" s="3"/>
      <c r="H46" s="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s="2" customFormat="1" ht="21" customHeight="1" x14ac:dyDescent="0.25">
      <c r="A47" s="6" t="s">
        <v>31</v>
      </c>
      <c r="B47" s="10">
        <v>1000</v>
      </c>
      <c r="C47" s="31">
        <v>0</v>
      </c>
      <c r="D47" s="9">
        <f t="shared" si="0"/>
        <v>0</v>
      </c>
      <c r="E47" s="3"/>
      <c r="F47" s="19"/>
      <c r="G47" s="3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30.75" customHeight="1" x14ac:dyDescent="0.25">
      <c r="A48" s="6" t="s">
        <v>46</v>
      </c>
      <c r="B48" s="8">
        <v>1500</v>
      </c>
      <c r="C48" s="36">
        <v>0</v>
      </c>
      <c r="D48" s="9">
        <f t="shared" si="0"/>
        <v>0</v>
      </c>
      <c r="E48" s="3"/>
      <c r="F48" s="19"/>
      <c r="G48" s="3"/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9" s="2" customFormat="1" ht="28.5" customHeight="1" x14ac:dyDescent="0.25">
      <c r="A49" s="47" t="s">
        <v>45</v>
      </c>
      <c r="B49" s="50">
        <v>7417</v>
      </c>
      <c r="C49" s="48">
        <v>0</v>
      </c>
      <c r="D49" s="9">
        <f t="shared" si="0"/>
        <v>0</v>
      </c>
      <c r="E49" s="3"/>
      <c r="F49" s="19"/>
      <c r="G49" s="3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9" s="2" customFormat="1" ht="33" customHeight="1" x14ac:dyDescent="0.25">
      <c r="A50" s="6" t="s">
        <v>32</v>
      </c>
      <c r="B50" s="8">
        <v>29500</v>
      </c>
      <c r="C50" s="37">
        <v>0</v>
      </c>
      <c r="D50" s="9">
        <f t="shared" si="0"/>
        <v>0</v>
      </c>
      <c r="E50" s="3"/>
      <c r="F50" s="19"/>
      <c r="G50" s="3"/>
      <c r="H50" s="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9" s="2" customFormat="1" ht="34.5" customHeight="1" x14ac:dyDescent="0.25">
      <c r="A51" s="6" t="s">
        <v>34</v>
      </c>
      <c r="B51" s="8">
        <v>30000</v>
      </c>
      <c r="C51" s="37">
        <v>0</v>
      </c>
      <c r="D51" s="9">
        <f t="shared" si="0"/>
        <v>0</v>
      </c>
      <c r="E51" s="3"/>
      <c r="F51" s="19"/>
      <c r="G51" s="3"/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9" s="2" customFormat="1" ht="32.25" customHeight="1" x14ac:dyDescent="0.25">
      <c r="A52" s="23" t="s">
        <v>48</v>
      </c>
      <c r="B52" s="40">
        <v>303592.2</v>
      </c>
      <c r="C52" s="37">
        <v>204662.6</v>
      </c>
      <c r="D52" s="9">
        <f t="shared" si="0"/>
        <v>67.413655555050482</v>
      </c>
      <c r="E52" s="3"/>
      <c r="F52" s="19"/>
      <c r="G52" s="3"/>
      <c r="H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9" s="2" customFormat="1" ht="28.5" customHeight="1" x14ac:dyDescent="0.25">
      <c r="A53" s="55" t="s">
        <v>44</v>
      </c>
      <c r="B53" s="56">
        <v>196252.61</v>
      </c>
      <c r="C53" s="57">
        <v>213419.7</v>
      </c>
      <c r="D53" s="45">
        <f t="shared" si="0"/>
        <v>108.74744544798666</v>
      </c>
      <c r="E53" s="3"/>
      <c r="F53" s="19"/>
      <c r="G53" s="3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9" ht="27.75" customHeight="1" x14ac:dyDescent="0.25">
      <c r="A54" s="53" t="s">
        <v>0</v>
      </c>
      <c r="B54" s="54">
        <f>B11+B32</f>
        <v>4792332.4509999994</v>
      </c>
      <c r="C54" s="54">
        <f>C11+C32</f>
        <v>2668281.219</v>
      </c>
      <c r="D54" s="9">
        <f t="shared" si="0"/>
        <v>55.678132647980604</v>
      </c>
      <c r="E54" s="3"/>
      <c r="F54" s="19"/>
      <c r="G54" s="3"/>
      <c r="H54" s="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9" x14ac:dyDescent="0.25">
      <c r="E55" s="1"/>
      <c r="F55" s="20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9" x14ac:dyDescent="0.25">
      <c r="E56" s="1"/>
      <c r="F56" s="20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9" ht="29.25" customHeight="1" x14ac:dyDescent="0.25">
      <c r="A57" s="58" t="s">
        <v>6</v>
      </c>
      <c r="B57" s="58"/>
      <c r="C57" s="58"/>
      <c r="D57" s="58"/>
      <c r="E57" s="1"/>
      <c r="F57" s="20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9" s="2" customFormat="1" x14ac:dyDescent="0.25">
      <c r="C58" s="42"/>
      <c r="E58" s="1"/>
      <c r="F58" s="20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s="2" customFormat="1" x14ac:dyDescent="0.25">
      <c r="E59" s="1"/>
      <c r="F59" s="20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s="2" customFormat="1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s="2" customFormat="1" x14ac:dyDescent="0.25">
      <c r="C61" s="4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s="2" customFormat="1" x14ac:dyDescent="0.25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s="2" customFormat="1" x14ac:dyDescent="0.25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s="2" customFormat="1" x14ac:dyDescent="0.25">
      <c r="C64" s="4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5:35" x14ac:dyDescent="0.25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5:35" x14ac:dyDescent="0.25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5:35" x14ac:dyDescent="0.25">
      <c r="E67" s="1"/>
      <c r="F67" s="1"/>
      <c r="G67" s="1"/>
      <c r="H67" s="1"/>
      <c r="I67" s="1"/>
      <c r="J67" s="1"/>
      <c r="K67" s="1"/>
      <c r="L67" s="1"/>
      <c r="M67" s="1"/>
    </row>
    <row r="68" spans="5:35" x14ac:dyDescent="0.25">
      <c r="E68" s="1"/>
      <c r="F68" s="1"/>
      <c r="G68" s="1"/>
      <c r="H68" s="1"/>
      <c r="I68" s="1"/>
      <c r="J68" s="1"/>
      <c r="K68" s="1"/>
      <c r="L68" s="1"/>
      <c r="M68" s="1"/>
    </row>
    <row r="69" spans="5:35" x14ac:dyDescent="0.25">
      <c r="E69" s="1"/>
      <c r="F69" s="1"/>
      <c r="G69" s="1"/>
      <c r="H69" s="1"/>
      <c r="I69" s="1"/>
      <c r="J69" s="1"/>
      <c r="K69" s="1"/>
      <c r="L69" s="1"/>
      <c r="M69" s="1"/>
    </row>
    <row r="70" spans="5:35" x14ac:dyDescent="0.25">
      <c r="E70" s="1"/>
      <c r="F70" s="1"/>
      <c r="G70" s="1"/>
      <c r="H70" s="1"/>
      <c r="I70" s="1"/>
      <c r="J70" s="1"/>
      <c r="K70" s="1"/>
      <c r="L70" s="1"/>
      <c r="M70" s="1"/>
    </row>
    <row r="71" spans="5:35" x14ac:dyDescent="0.25">
      <c r="E71" s="1"/>
      <c r="F71" s="1"/>
      <c r="G71" s="1"/>
      <c r="H71" s="1"/>
      <c r="I71" s="1"/>
      <c r="J71" s="1"/>
      <c r="K71" s="1"/>
      <c r="L71" s="1"/>
      <c r="M71" s="1"/>
    </row>
    <row r="72" spans="5:35" x14ac:dyDescent="0.25">
      <c r="E72" s="1"/>
      <c r="F72" s="1"/>
      <c r="G72" s="1"/>
      <c r="H72" s="1"/>
      <c r="I72" s="1"/>
      <c r="J72" s="1"/>
      <c r="K72" s="1"/>
      <c r="L72" s="1"/>
      <c r="M72" s="1"/>
    </row>
    <row r="73" spans="5:35" x14ac:dyDescent="0.25">
      <c r="E73" s="1"/>
      <c r="F73" s="1"/>
      <c r="G73" s="1"/>
      <c r="H73" s="1"/>
      <c r="I73" s="1"/>
      <c r="J73" s="1"/>
      <c r="K73" s="1"/>
      <c r="L73" s="1"/>
      <c r="M73" s="1"/>
    </row>
    <row r="74" spans="5:35" x14ac:dyDescent="0.25">
      <c r="E74" s="1"/>
      <c r="F74" s="1"/>
      <c r="G74" s="1"/>
      <c r="H74" s="1"/>
      <c r="I74" s="1"/>
      <c r="J74" s="1"/>
      <c r="K74" s="1"/>
      <c r="L74" s="1"/>
      <c r="M74" s="1"/>
    </row>
    <row r="75" spans="5:35" x14ac:dyDescent="0.25">
      <c r="E75" s="1"/>
      <c r="F75" s="1"/>
      <c r="G75" s="1"/>
      <c r="H75" s="1"/>
      <c r="I75" s="1"/>
      <c r="J75" s="1"/>
      <c r="K75" s="1"/>
      <c r="L75" s="1"/>
      <c r="M75" s="1"/>
    </row>
    <row r="76" spans="5:35" x14ac:dyDescent="0.25">
      <c r="E76" s="1"/>
      <c r="F76" s="1"/>
      <c r="G76" s="1"/>
      <c r="H76" s="1"/>
      <c r="I76" s="1"/>
      <c r="J76" s="1"/>
      <c r="K76" s="1"/>
      <c r="L76" s="1"/>
      <c r="M76" s="1"/>
    </row>
    <row r="77" spans="5:35" x14ac:dyDescent="0.25">
      <c r="E77" s="1"/>
      <c r="F77" s="1"/>
      <c r="G77" s="1"/>
      <c r="H77" s="1"/>
      <c r="I77" s="1"/>
      <c r="J77" s="1"/>
      <c r="K77" s="1"/>
      <c r="L77" s="1"/>
      <c r="M77" s="1"/>
    </row>
    <row r="78" spans="5:35" x14ac:dyDescent="0.25">
      <c r="E78" s="1"/>
      <c r="F78" s="1"/>
      <c r="G78" s="1"/>
      <c r="H78" s="1"/>
      <c r="I78" s="1"/>
      <c r="J78" s="1"/>
      <c r="K78" s="1"/>
      <c r="L78" s="1"/>
      <c r="M78" s="1"/>
    </row>
    <row r="79" spans="5:35" x14ac:dyDescent="0.25">
      <c r="E79" s="1"/>
      <c r="F79" s="1"/>
      <c r="G79" s="1"/>
      <c r="H79" s="1"/>
      <c r="I79" s="1"/>
      <c r="J79" s="1"/>
      <c r="K79" s="1"/>
      <c r="L79" s="1"/>
      <c r="M79" s="1"/>
    </row>
    <row r="80" spans="5:35" x14ac:dyDescent="0.25">
      <c r="E80" s="1"/>
      <c r="F80" s="1"/>
      <c r="G80" s="1"/>
      <c r="H80" s="1"/>
      <c r="I80" s="1"/>
      <c r="J80" s="1"/>
      <c r="K80" s="1"/>
      <c r="L80" s="1"/>
      <c r="M80" s="1"/>
    </row>
    <row r="81" spans="2:13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2:13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2:13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2:13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2:13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2:13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2:13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2:13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2:13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2:13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2:13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2:13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2:13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2:13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2:13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2:13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2:13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2:13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13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2:13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2:13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2:13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2:13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2:13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2:13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2:13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2:13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2:13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2:13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2:13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2:13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2:13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2:13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2:13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2:13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2:13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2:13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2:13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2:13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2:13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2:13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2:13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2:13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2:13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2:13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2:13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2:13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2:13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2:13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2:13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2:13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2:13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2:13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2:13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2:13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2:13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2:13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2:13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2:13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2:13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2:13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2:13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2:13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2:13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2:13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2:13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2:13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2:13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2:13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2:13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2:13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2:13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2:13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2:13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2:13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2:13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2:13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2:13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2:13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2:13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2:13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2:13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2:13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2:13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2:13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2:13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2:13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2:13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2:13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2:13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2:13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2:13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2:13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2:13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2:13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2:13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2:13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2:13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2:13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2:13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2:13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2:13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2:13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2:13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2:13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2:13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2:13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2:13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2:13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2:13" x14ac:dyDescent="0.25">
      <c r="E235" s="1"/>
      <c r="F235" s="1"/>
      <c r="G235" s="1"/>
      <c r="H235" s="1"/>
      <c r="I235" s="1"/>
      <c r="J235" s="1"/>
      <c r="K235" s="1"/>
      <c r="L235" s="1"/>
      <c r="M235" s="1"/>
    </row>
    <row r="236" spans="2:13" x14ac:dyDescent="0.25">
      <c r="E236" s="1"/>
      <c r="F236" s="1"/>
      <c r="G236" s="1"/>
      <c r="H236" s="1"/>
      <c r="I236" s="1"/>
      <c r="J236" s="1"/>
      <c r="K236" s="1"/>
      <c r="L236" s="1"/>
      <c r="M236" s="1"/>
    </row>
    <row r="237" spans="2:13" x14ac:dyDescent="0.25">
      <c r="E237" s="1"/>
      <c r="F237" s="1"/>
      <c r="G237" s="1"/>
      <c r="H237" s="1"/>
      <c r="I237" s="1"/>
      <c r="J237" s="1"/>
      <c r="K237" s="1"/>
      <c r="L237" s="1"/>
      <c r="M237" s="1"/>
    </row>
    <row r="238" spans="2:13" x14ac:dyDescent="0.25">
      <c r="E238" s="1"/>
      <c r="F238" s="1"/>
      <c r="G238" s="1"/>
      <c r="H238" s="1"/>
      <c r="I238" s="1"/>
      <c r="J238" s="1"/>
      <c r="K238" s="1"/>
      <c r="L238" s="1"/>
      <c r="M238" s="1"/>
    </row>
    <row r="239" spans="2:13" x14ac:dyDescent="0.25">
      <c r="E239" s="1"/>
      <c r="F239" s="1"/>
      <c r="G239" s="1"/>
      <c r="H239" s="1"/>
      <c r="I239" s="1"/>
      <c r="J239" s="1"/>
      <c r="K239" s="1"/>
      <c r="L239" s="1"/>
      <c r="M239" s="1"/>
    </row>
    <row r="240" spans="2:13" x14ac:dyDescent="0.25">
      <c r="E240" s="1"/>
      <c r="F240" s="1"/>
      <c r="G240" s="1"/>
      <c r="H240" s="1"/>
      <c r="I240" s="1"/>
      <c r="J240" s="1"/>
      <c r="K240" s="1"/>
      <c r="L240" s="1"/>
      <c r="M240" s="1"/>
    </row>
  </sheetData>
  <mergeCells count="10">
    <mergeCell ref="C1:D1"/>
    <mergeCell ref="B2:D2"/>
    <mergeCell ref="B3:D3"/>
    <mergeCell ref="A57:D57"/>
    <mergeCell ref="D9:D10"/>
    <mergeCell ref="A5:D5"/>
    <mergeCell ref="A7:A10"/>
    <mergeCell ref="B10:C10"/>
    <mergeCell ref="B7:B9"/>
    <mergeCell ref="C7:D8"/>
  </mergeCells>
  <pageMargins left="0.02" right="0" top="0.5" bottom="0.4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Հավելված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2025-08-27T08:40:57Z</cp:lastPrinted>
  <dcterms:created xsi:type="dcterms:W3CDTF">2017-04-26T05:26:22Z</dcterms:created>
  <dcterms:modified xsi:type="dcterms:W3CDTF">2025-10-03T14:05:16Z</dcterms:modified>
</cp:coreProperties>
</file>