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ԱՎԱԳԱՆԻ\09.10.2024թ. ՀԵՐԹԱԿԱՆ\ԲՅՈՒՋԵԻ ԵՐՐՈՐԴ ԵՌԱՄՍՅԱԿԻ ԿԱՏԱՐՈՂԱԿԱՆ\"/>
    </mc:Choice>
  </mc:AlternateContent>
  <bookViews>
    <workbookView xWindow="0" yWindow="0" windowWidth="24000" windowHeight="9435"/>
  </bookViews>
  <sheets>
    <sheet name="Հավելված 2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3" l="1"/>
  <c r="C12" i="3"/>
  <c r="B12" i="3"/>
  <c r="D19" i="3" l="1"/>
  <c r="D26" i="3"/>
  <c r="B35" i="3" l="1"/>
  <c r="D45" i="3" l="1"/>
  <c r="C35" i="3" l="1"/>
  <c r="D48" i="3" l="1"/>
  <c r="D13" i="3"/>
  <c r="D14" i="3"/>
  <c r="D15" i="3"/>
  <c r="D16" i="3"/>
  <c r="D17" i="3"/>
  <c r="D20" i="3"/>
  <c r="D21" i="3"/>
  <c r="D22" i="3"/>
  <c r="D23" i="3"/>
  <c r="D24" i="3"/>
  <c r="D25" i="3"/>
  <c r="D27" i="3"/>
  <c r="D28" i="3"/>
  <c r="D29" i="3"/>
  <c r="D30" i="3"/>
  <c r="D31" i="3"/>
  <c r="D32" i="3"/>
  <c r="D33" i="3"/>
  <c r="D34" i="3"/>
  <c r="D36" i="3"/>
  <c r="D38" i="3"/>
  <c r="D39" i="3"/>
  <c r="D40" i="3"/>
  <c r="D41" i="3"/>
  <c r="D42" i="3"/>
  <c r="D43" i="3"/>
  <c r="D44" i="3"/>
  <c r="D46" i="3"/>
  <c r="D47" i="3"/>
  <c r="D49" i="3"/>
  <c r="D35" i="3" l="1"/>
  <c r="D12" i="3" l="1"/>
  <c r="B50" i="3"/>
  <c r="C50" i="3"/>
  <c r="D50" i="3" l="1"/>
</calcChain>
</file>

<file path=xl/sharedStrings.xml><?xml version="1.0" encoding="utf-8"?>
<sst xmlns="http://schemas.openxmlformats.org/spreadsheetml/2006/main" count="50" uniqueCount="49">
  <si>
    <t>ԸՆԴԱՄԵՆԸ</t>
  </si>
  <si>
    <t xml:space="preserve"> </t>
  </si>
  <si>
    <t>1.1 Տեղական  ինքնակառավարում</t>
  </si>
  <si>
    <t>2.     ՖՈՆԴԱՅԻՆ ԲՅՈՒՋԵ</t>
  </si>
  <si>
    <t>հազ. դրամ</t>
  </si>
  <si>
    <t>Փաստացի</t>
  </si>
  <si>
    <t>Համայնքի  ղեկավար՝                                           Գ.Սարգսյան</t>
  </si>
  <si>
    <t>1.2 Ընդհանուր բնույթի ծառ</t>
  </si>
  <si>
    <t>Համայնքի բյուջեի ծախսերը ըստ գործառական դասակարգման</t>
  </si>
  <si>
    <t>4.1 Աշխ. հետ. կապված ընդ բնույթի հարաբերություններ</t>
  </si>
  <si>
    <t xml:space="preserve">5.1 Շրջակա միջավայրի պաշտպանություն </t>
  </si>
  <si>
    <t>11.1Պահուստային ֆոնդ</t>
  </si>
  <si>
    <t>7.1 Առողջապահություն</t>
  </si>
  <si>
    <t>8.1 Գրադարաններ</t>
  </si>
  <si>
    <t>8.2 Մշակույթի տներ</t>
  </si>
  <si>
    <t>10.1 Սոցիալական պաշտպանություն /օգնություններ/</t>
  </si>
  <si>
    <t>1.2 Ընդհանուր բնույթի ծառ, /շչակ/</t>
  </si>
  <si>
    <t xml:space="preserve">4.3 Գազաֆիկացում  </t>
  </si>
  <si>
    <t>4.2  Ոռոգման ցանցի կառուցում</t>
  </si>
  <si>
    <t>9.1 Նախադպրոցական կրթություն /մանկ. նորոգում,կառուցում/</t>
  </si>
  <si>
    <t>4.2 Ոռոգում</t>
  </si>
  <si>
    <t>4.3 ճանապարհային տրանսպորտ</t>
  </si>
  <si>
    <r>
      <t xml:space="preserve">1.ՎԱՐՉԱԿԱՆ ԲՅՈՒՋԵ </t>
    </r>
    <r>
      <rPr>
        <b/>
        <sz val="12"/>
        <color theme="1"/>
        <rFont val="Sylfaen"/>
        <family val="1"/>
        <charset val="204"/>
      </rPr>
      <t xml:space="preserve">   </t>
    </r>
  </si>
  <si>
    <t>4.1 Աշխ. հետ. կապված ընդ բնույթի հարաբ. /տեսախցիկ, տերմինալ/</t>
  </si>
  <si>
    <t>կատ. %  տարեկան պլանի նկատմամբ</t>
  </si>
  <si>
    <t>Տարեկան պլան</t>
  </si>
  <si>
    <t>8.3 Հանգիստ, մշակույթ և կրոն /Միջոցառումներ, ֆուտբոլ և այլ/</t>
  </si>
  <si>
    <t>1.1 Կառավարման մարմնի պահահում/գույք, նորոգում/</t>
  </si>
  <si>
    <t>8.1 Հանգիստ,մշակույթ,կրոն /կանգառների և զրուցարանների ձեռք բերում, խաղահրապարակի կառուցում, պուրակի հիմնանորոգում/</t>
  </si>
  <si>
    <t>6.3 Ջրամատակարարում</t>
  </si>
  <si>
    <t>6.4 Ջրահեռացում</t>
  </si>
  <si>
    <t>6.5 Լուսավորության ցանցի անցկացում</t>
  </si>
  <si>
    <r>
      <t>4.5 Զբոսաշրջություն</t>
    </r>
    <r>
      <rPr>
        <b/>
        <sz val="9"/>
        <color theme="1"/>
        <rFont val="Arial LatArm"/>
        <family val="2"/>
      </rPr>
      <t>/ծրագիր/</t>
    </r>
  </si>
  <si>
    <r>
      <t>4.4 Էլեկտրաէներգիա</t>
    </r>
    <r>
      <rPr>
        <b/>
        <sz val="9"/>
        <color theme="1"/>
        <rFont val="Arial LatArm"/>
        <family val="2"/>
      </rPr>
      <t>/ծրագիր/</t>
    </r>
  </si>
  <si>
    <r>
      <t>5.2 Աղբահանություն/</t>
    </r>
    <r>
      <rPr>
        <b/>
        <sz val="9"/>
        <color theme="1"/>
        <rFont val="Arial LatArm"/>
        <family val="2"/>
      </rPr>
      <t>ծրագիր</t>
    </r>
    <r>
      <rPr>
        <b/>
        <sz val="11"/>
        <color theme="1"/>
        <rFont val="Arial LatArm"/>
        <family val="2"/>
      </rPr>
      <t>/</t>
    </r>
  </si>
  <si>
    <t>6.6.0 Բնակարանային շինարարաություն, կոմունալ</t>
  </si>
  <si>
    <t>6.4.1 Փողոցների լուսավորություն</t>
  </si>
  <si>
    <t>6.3.1 Ջրամատակարարում</t>
  </si>
  <si>
    <t>9.4 Կրթություն /ուսանողական/</t>
  </si>
  <si>
    <t>9.1 Նախադպրոցական կրթություն</t>
  </si>
  <si>
    <t xml:space="preserve">ՎԵԴԻ ՀԱՄԱՅՆՔԻ 2024 ԹՎԱԿԱՆԻ ԲՅՈՒՋԵԻ  ԵՐՐՈՐԴ ԵՌԱՄՍՅԱԿԻ ԾԱԽՍԵՐԻ   ԿԱՏԱՐՈՂԱԿԱՆ  </t>
  </si>
  <si>
    <t>9.5 Արտադպրոցական կրթություն</t>
  </si>
  <si>
    <t>4.5 Ասֆալտապատում</t>
  </si>
  <si>
    <t>6.6.1 Բազմաբնակարան բնակելի շենքերի թեք տանիքների նորոգում</t>
  </si>
  <si>
    <t>6.6.1 Բազմաբնակարան բնակելի շենքերի պատշգամբների նորոգում</t>
  </si>
  <si>
    <t>9.5 Արտադպրոցական կրթություն/դպրոցի նորոգում/</t>
  </si>
  <si>
    <t>Հավելված 2</t>
  </si>
  <si>
    <t>Վեդի համայնքի ավագանու</t>
  </si>
  <si>
    <t>2024թ-ի հոկտեմբերի 9-ի N 120-Ա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</si>
</sst>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theme="1"/>
      <name val="Arial LatArm"/>
      <family val="2"/>
    </font>
    <font>
      <sz val="11"/>
      <color theme="1"/>
      <name val="Arial LatArm"/>
      <family val="2"/>
    </font>
    <font>
      <sz val="11"/>
      <color theme="1"/>
      <name val="Calibri"/>
      <family val="2"/>
      <charset val="204"/>
    </font>
    <font>
      <b/>
      <sz val="10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Arial LatArm"/>
      <family val="2"/>
    </font>
    <font>
      <b/>
      <sz val="12"/>
      <color theme="1"/>
      <name val="Sylfaen"/>
      <family val="1"/>
      <charset val="204"/>
    </font>
    <font>
      <b/>
      <sz val="9"/>
      <color theme="1"/>
      <name val="Arial LatArm"/>
      <family val="2"/>
    </font>
    <font>
      <b/>
      <sz val="11"/>
      <name val="Arial LatArm"/>
      <family val="2"/>
    </font>
    <font>
      <sz val="11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 applyAlignment="1"/>
    <xf numFmtId="165" fontId="0" fillId="0" borderId="0" xfId="0" applyNumberFormat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2" fillId="0" borderId="4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6"/>
  <sheetViews>
    <sheetView tabSelected="1" workbookViewId="0">
      <selection activeCell="C4" sqref="C4:D4"/>
    </sheetView>
  </sheetViews>
  <sheetFormatPr defaultRowHeight="15" x14ac:dyDescent="0.25"/>
  <cols>
    <col min="1" max="1" width="38.85546875" customWidth="1"/>
    <col min="2" max="2" width="19.42578125" customWidth="1"/>
    <col min="3" max="3" width="18.140625" customWidth="1"/>
    <col min="4" max="4" width="17.28515625" customWidth="1"/>
    <col min="5" max="5" width="10" bestFit="1" customWidth="1"/>
    <col min="6" max="6" width="16.28515625" bestFit="1" customWidth="1"/>
    <col min="7" max="7" width="15.7109375" customWidth="1"/>
    <col min="9" max="9" width="14.5703125" customWidth="1"/>
    <col min="12" max="12" width="10" bestFit="1" customWidth="1"/>
    <col min="13" max="13" width="9.5703125" bestFit="1" customWidth="1"/>
  </cols>
  <sheetData>
    <row r="1" spans="1:35" s="2" customFormat="1" x14ac:dyDescent="0.25">
      <c r="B1" s="49"/>
      <c r="C1" s="52" t="s">
        <v>46</v>
      </c>
      <c r="D1" s="52"/>
    </row>
    <row r="2" spans="1:35" s="2" customFormat="1" x14ac:dyDescent="0.25">
      <c r="B2" s="49"/>
      <c r="C2" s="52" t="s">
        <v>47</v>
      </c>
      <c r="D2" s="52"/>
    </row>
    <row r="3" spans="1:35" s="2" customFormat="1" x14ac:dyDescent="0.25">
      <c r="B3" s="52" t="s">
        <v>48</v>
      </c>
      <c r="C3" s="52"/>
      <c r="D3" s="52"/>
    </row>
    <row r="4" spans="1:35" s="2" customFormat="1" x14ac:dyDescent="0.25">
      <c r="C4" s="51"/>
      <c r="D4" s="51"/>
    </row>
    <row r="5" spans="1:35" s="2" customFormat="1" x14ac:dyDescent="0.25"/>
    <row r="6" spans="1:35" ht="36" customHeight="1" x14ac:dyDescent="0.25">
      <c r="A6" s="55" t="s">
        <v>40</v>
      </c>
      <c r="B6" s="55"/>
      <c r="C6" s="55"/>
      <c r="D6" s="5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5">
      <c r="A7" t="s"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s="11" customFormat="1" ht="15" customHeight="1" x14ac:dyDescent="0.25">
      <c r="A8" s="56" t="s">
        <v>8</v>
      </c>
      <c r="B8" s="56" t="s">
        <v>25</v>
      </c>
      <c r="C8" s="60"/>
      <c r="D8" s="6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x14ac:dyDescent="0.25">
      <c r="A9" s="56"/>
      <c r="B9" s="56"/>
      <c r="C9" s="62"/>
      <c r="D9" s="6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4.5" customHeight="1" x14ac:dyDescent="0.25">
      <c r="A10" s="56"/>
      <c r="B10" s="56"/>
      <c r="C10" s="12" t="s">
        <v>5</v>
      </c>
      <c r="D10" s="53" t="s">
        <v>24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17.25" customHeight="1" thickBot="1" x14ac:dyDescent="0.3">
      <c r="A11" s="57"/>
      <c r="B11" s="58" t="s">
        <v>4</v>
      </c>
      <c r="C11" s="59"/>
      <c r="D11" s="54"/>
      <c r="E11" s="13"/>
      <c r="F11" s="13"/>
      <c r="G11" s="13"/>
      <c r="H11" s="13"/>
      <c r="I11" s="13"/>
      <c r="J11" s="13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25.5" customHeight="1" thickBot="1" x14ac:dyDescent="0.3">
      <c r="A12" s="22" t="s">
        <v>22</v>
      </c>
      <c r="B12" s="24">
        <f>B13+B14+B15+B16+B17+B18+B19+B20+B21+B22+B23+B24+B25+B26+B27+B28+B29+B30+B31+B32+B33+B34</f>
        <v>2180000</v>
      </c>
      <c r="C12" s="24">
        <f>C13+C14+C15+C16+C17+C18+C19+C20+C21+C22+C23+C24+C25+C26+C27+C28+C29+C30+C31+C32+C33+C34</f>
        <v>1325182.9000000001</v>
      </c>
      <c r="D12" s="23">
        <f t="shared" ref="D12:D50" si="0">C12/B12*100</f>
        <v>60.788206422018355</v>
      </c>
      <c r="E12" s="3"/>
      <c r="F12" s="7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30.75" customHeight="1" x14ac:dyDescent="0.25">
      <c r="A13" s="20" t="s">
        <v>2</v>
      </c>
      <c r="B13" s="38">
        <v>573590</v>
      </c>
      <c r="C13" s="39">
        <v>335641.4</v>
      </c>
      <c r="D13" s="8">
        <f t="shared" si="0"/>
        <v>58.515908575811991</v>
      </c>
      <c r="E13" s="3"/>
      <c r="F13" s="15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2" customFormat="1" ht="30.75" customHeight="1" x14ac:dyDescent="0.25">
      <c r="A14" s="20" t="s">
        <v>7</v>
      </c>
      <c r="B14" s="38">
        <v>5000</v>
      </c>
      <c r="C14" s="39">
        <v>557</v>
      </c>
      <c r="D14" s="8">
        <f t="shared" si="0"/>
        <v>11.14</v>
      </c>
      <c r="E14" s="3"/>
      <c r="F14" s="15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2" customFormat="1" ht="30.75" customHeight="1" x14ac:dyDescent="0.25">
      <c r="A15" s="6" t="s">
        <v>9</v>
      </c>
      <c r="B15" s="8">
        <v>17700</v>
      </c>
      <c r="C15" s="33">
        <v>5711.3</v>
      </c>
      <c r="D15" s="8">
        <f t="shared" si="0"/>
        <v>32.267231638418082</v>
      </c>
      <c r="E15" s="3"/>
      <c r="F15" s="15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2" customFormat="1" ht="30.75" customHeight="1" x14ac:dyDescent="0.25">
      <c r="A16" s="6" t="s">
        <v>20</v>
      </c>
      <c r="B16" s="8">
        <v>700</v>
      </c>
      <c r="C16" s="33">
        <v>0</v>
      </c>
      <c r="D16" s="8">
        <f t="shared" si="0"/>
        <v>0</v>
      </c>
      <c r="E16" s="3"/>
      <c r="F16" s="15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s="2" customFormat="1" ht="30.75" customHeight="1" x14ac:dyDescent="0.25">
      <c r="A17" s="6" t="s">
        <v>21</v>
      </c>
      <c r="B17" s="8">
        <v>25450</v>
      </c>
      <c r="C17" s="33">
        <v>13143.3</v>
      </c>
      <c r="D17" s="8">
        <f t="shared" si="0"/>
        <v>51.643614931237714</v>
      </c>
      <c r="E17" s="3"/>
      <c r="F17" s="15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s="2" customFormat="1" ht="14.25" customHeight="1" x14ac:dyDescent="0.25">
      <c r="A18" s="43" t="s">
        <v>33</v>
      </c>
      <c r="B18" s="8">
        <v>0</v>
      </c>
      <c r="C18" s="33"/>
      <c r="D18" s="8" t="e">
        <f t="shared" si="0"/>
        <v>#DIV/0!</v>
      </c>
      <c r="E18" s="3"/>
      <c r="F18" s="15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s="2" customFormat="1" ht="30.75" customHeight="1" x14ac:dyDescent="0.25">
      <c r="A19" s="6" t="s">
        <v>32</v>
      </c>
      <c r="B19" s="8">
        <v>360</v>
      </c>
      <c r="C19" s="33">
        <v>0</v>
      </c>
      <c r="D19" s="8">
        <f t="shared" si="0"/>
        <v>0</v>
      </c>
      <c r="E19" s="3"/>
      <c r="F19" s="15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s="2" customFormat="1" ht="30.75" customHeight="1" x14ac:dyDescent="0.25">
      <c r="A20" s="6" t="s">
        <v>10</v>
      </c>
      <c r="B20" s="8">
        <v>13700</v>
      </c>
      <c r="C20" s="33">
        <v>6061.3</v>
      </c>
      <c r="D20" s="8">
        <f t="shared" si="0"/>
        <v>44.243065693430658</v>
      </c>
      <c r="E20" s="3"/>
      <c r="F20" s="15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s="2" customFormat="1" ht="30.75" customHeight="1" x14ac:dyDescent="0.25">
      <c r="A21" s="6" t="s">
        <v>34</v>
      </c>
      <c r="B21" s="8">
        <v>1600</v>
      </c>
      <c r="C21" s="34">
        <v>1198.8</v>
      </c>
      <c r="D21" s="8">
        <f t="shared" si="0"/>
        <v>74.924999999999997</v>
      </c>
      <c r="E21" s="3"/>
      <c r="F21" s="15"/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2" customFormat="1" ht="32.25" customHeight="1" x14ac:dyDescent="0.25">
      <c r="A22" s="6" t="s">
        <v>35</v>
      </c>
      <c r="B22" s="8">
        <v>356000</v>
      </c>
      <c r="C22" s="34">
        <v>261261.9</v>
      </c>
      <c r="D22" s="8">
        <f t="shared" si="0"/>
        <v>73.388174157303368</v>
      </c>
      <c r="E22" s="3"/>
      <c r="F22" s="15"/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s="2" customFormat="1" ht="27.75" customHeight="1" x14ac:dyDescent="0.25">
      <c r="A23" s="6" t="s">
        <v>37</v>
      </c>
      <c r="B23" s="8">
        <v>31000</v>
      </c>
      <c r="C23" s="34">
        <v>17399.900000000001</v>
      </c>
      <c r="D23" s="8">
        <f t="shared" si="0"/>
        <v>56.128709677419366</v>
      </c>
      <c r="E23" s="3"/>
      <c r="F23" s="15"/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s="2" customFormat="1" ht="30.75" customHeight="1" x14ac:dyDescent="0.25">
      <c r="A24" s="6" t="s">
        <v>36</v>
      </c>
      <c r="B24" s="8">
        <v>82650</v>
      </c>
      <c r="C24" s="34">
        <v>65154.400000000001</v>
      </c>
      <c r="D24" s="8">
        <f t="shared" si="0"/>
        <v>78.831699939503935</v>
      </c>
      <c r="E24" s="3"/>
      <c r="F24" s="15"/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2" customFormat="1" ht="0.75" customHeight="1" x14ac:dyDescent="0.25">
      <c r="A25" s="6" t="s">
        <v>12</v>
      </c>
      <c r="B25" s="8">
        <v>0</v>
      </c>
      <c r="C25" s="33">
        <v>0</v>
      </c>
      <c r="D25" s="8" t="e">
        <f t="shared" si="0"/>
        <v>#DIV/0!</v>
      </c>
      <c r="E25" s="3"/>
      <c r="F25" s="15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s="2" customFormat="1" ht="29.25" customHeight="1" x14ac:dyDescent="0.25">
      <c r="A26" s="6" t="s">
        <v>12</v>
      </c>
      <c r="B26" s="8">
        <v>1000</v>
      </c>
      <c r="C26" s="33">
        <v>900</v>
      </c>
      <c r="D26" s="8">
        <f t="shared" si="0"/>
        <v>90</v>
      </c>
      <c r="E26" s="3"/>
      <c r="F26" s="15"/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s="2" customFormat="1" ht="30.75" customHeight="1" x14ac:dyDescent="0.25">
      <c r="A27" s="6" t="s">
        <v>13</v>
      </c>
      <c r="B27" s="8">
        <v>31000</v>
      </c>
      <c r="C27" s="34">
        <v>17249.5</v>
      </c>
      <c r="D27" s="8">
        <f t="shared" si="0"/>
        <v>55.643548387096772</v>
      </c>
      <c r="E27" s="3"/>
      <c r="F27" s="15"/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2" customFormat="1" ht="30.75" customHeight="1" x14ac:dyDescent="0.25">
      <c r="A28" s="6" t="s">
        <v>14</v>
      </c>
      <c r="B28" s="8">
        <v>61000</v>
      </c>
      <c r="C28" s="34">
        <v>40059.1</v>
      </c>
      <c r="D28" s="8">
        <f t="shared" si="0"/>
        <v>65.670655737704919</v>
      </c>
      <c r="E28" s="3"/>
      <c r="F28" s="15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t="43.5" customHeight="1" x14ac:dyDescent="0.25">
      <c r="A29" s="6" t="s">
        <v>26</v>
      </c>
      <c r="B29" s="8">
        <v>63000</v>
      </c>
      <c r="C29" s="34">
        <v>29122.9</v>
      </c>
      <c r="D29" s="8">
        <f t="shared" si="0"/>
        <v>46.226825396825397</v>
      </c>
      <c r="E29" s="3"/>
      <c r="F29" s="15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30.75" customHeight="1" x14ac:dyDescent="0.25">
      <c r="A30" s="21" t="s">
        <v>38</v>
      </c>
      <c r="B30" s="40">
        <v>48000</v>
      </c>
      <c r="C30" s="41">
        <v>24000</v>
      </c>
      <c r="D30" s="8">
        <f t="shared" si="0"/>
        <v>50</v>
      </c>
      <c r="E30" s="3"/>
      <c r="F30" s="15"/>
      <c r="G30" s="3"/>
      <c r="H30" s="3"/>
      <c r="I30" s="3"/>
      <c r="J30" s="3"/>
      <c r="K30" s="1"/>
      <c r="L30" s="1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2" customFormat="1" ht="30.75" customHeight="1" x14ac:dyDescent="0.25">
      <c r="A31" s="21" t="s">
        <v>39</v>
      </c>
      <c r="B31" s="40">
        <v>559500</v>
      </c>
      <c r="C31" s="41">
        <v>354910.4</v>
      </c>
      <c r="D31" s="8">
        <f t="shared" si="0"/>
        <v>63.43349419124219</v>
      </c>
      <c r="E31" s="3"/>
      <c r="F31" s="15"/>
      <c r="G31" s="3"/>
      <c r="H31" s="3"/>
      <c r="I31" s="3"/>
      <c r="J31" s="3"/>
      <c r="K31" s="1"/>
      <c r="L31" s="1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2" customFormat="1" ht="30.75" customHeight="1" x14ac:dyDescent="0.25">
      <c r="A32" s="21" t="s">
        <v>41</v>
      </c>
      <c r="B32" s="40">
        <v>214000</v>
      </c>
      <c r="C32" s="41">
        <v>137176.5</v>
      </c>
      <c r="D32" s="8">
        <f t="shared" si="0"/>
        <v>64.101168224299059</v>
      </c>
      <c r="E32" s="3"/>
      <c r="F32" s="15"/>
      <c r="G32" s="3"/>
      <c r="H32" s="3"/>
      <c r="I32" s="3"/>
      <c r="J32" s="3"/>
      <c r="K32" s="1"/>
      <c r="L32" s="1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2" customFormat="1" ht="42" customHeight="1" x14ac:dyDescent="0.25">
      <c r="A33" s="21" t="s">
        <v>15</v>
      </c>
      <c r="B33" s="40">
        <v>48800</v>
      </c>
      <c r="C33" s="41">
        <v>15635.2</v>
      </c>
      <c r="D33" s="8">
        <f t="shared" si="0"/>
        <v>32.039344262295081</v>
      </c>
      <c r="E33" s="3"/>
      <c r="F33" s="15"/>
      <c r="G33" s="3"/>
      <c r="H33" s="3"/>
      <c r="I33" s="3"/>
      <c r="J33" s="3"/>
      <c r="K33" s="1"/>
      <c r="L33" s="1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2" customFormat="1" ht="30.75" customHeight="1" thickBot="1" x14ac:dyDescent="0.3">
      <c r="A34" s="21" t="s">
        <v>11</v>
      </c>
      <c r="B34" s="40">
        <v>45950</v>
      </c>
      <c r="C34" s="41">
        <v>0</v>
      </c>
      <c r="D34" s="8">
        <f t="shared" si="0"/>
        <v>0</v>
      </c>
      <c r="E34" s="3"/>
      <c r="F34" s="15"/>
      <c r="G34" s="3"/>
      <c r="H34" s="3"/>
      <c r="I34" s="3"/>
      <c r="J34" s="3"/>
      <c r="K34" s="1"/>
      <c r="L34" s="1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24" customHeight="1" thickBot="1" x14ac:dyDescent="0.3">
      <c r="A35" s="22" t="s">
        <v>3</v>
      </c>
      <c r="B35" s="32">
        <f>B36+B37+B38+B39+B40+B41+B42+B43+B44+B45+B46+B47+B48+B49</f>
        <v>2516372.6310000001</v>
      </c>
      <c r="C35" s="32">
        <f>C36+C37+C38+C39+C40+C41+C42+C43+C44+C46+C47+C48+C49</f>
        <v>1070920.97</v>
      </c>
      <c r="D35" s="23">
        <f t="shared" si="0"/>
        <v>42.558123419678857</v>
      </c>
      <c r="E35" s="3"/>
      <c r="F35" s="14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30.75" customHeight="1" x14ac:dyDescent="0.25">
      <c r="A36" s="5" t="s">
        <v>27</v>
      </c>
      <c r="B36" s="44">
        <v>43007.021000000001</v>
      </c>
      <c r="C36" s="26">
        <v>4469.97</v>
      </c>
      <c r="D36" s="9">
        <f t="shared" si="0"/>
        <v>10.393582015364423</v>
      </c>
      <c r="E36" s="3"/>
      <c r="F36" s="16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s="2" customFormat="1" ht="6" customHeight="1" x14ac:dyDescent="0.25">
      <c r="A37" s="20" t="s">
        <v>16</v>
      </c>
      <c r="B37" s="45">
        <v>0</v>
      </c>
      <c r="C37" s="35">
        <v>0</v>
      </c>
      <c r="D37" s="9"/>
      <c r="E37" s="3"/>
      <c r="F37" s="15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s="2" customFormat="1" ht="42" customHeight="1" x14ac:dyDescent="0.25">
      <c r="A38" s="6" t="s">
        <v>23</v>
      </c>
      <c r="B38" s="46">
        <v>42000</v>
      </c>
      <c r="C38" s="27">
        <v>32933.1</v>
      </c>
      <c r="D38" s="9">
        <f t="shared" si="0"/>
        <v>78.412142857142854</v>
      </c>
      <c r="E38" s="3"/>
      <c r="F38" s="15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30" customHeight="1" x14ac:dyDescent="0.25">
      <c r="A39" s="6" t="s">
        <v>18</v>
      </c>
      <c r="B39" s="46">
        <v>696581</v>
      </c>
      <c r="C39" s="28">
        <v>345505.1</v>
      </c>
      <c r="D39" s="9">
        <f t="shared" si="0"/>
        <v>49.600132647890192</v>
      </c>
      <c r="E39" s="3"/>
      <c r="F39" s="17"/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8.5" customHeight="1" x14ac:dyDescent="0.25">
      <c r="A40" s="6" t="s">
        <v>17</v>
      </c>
      <c r="B40" s="46">
        <v>133000</v>
      </c>
      <c r="C40" s="28">
        <v>131598.20000000001</v>
      </c>
      <c r="D40" s="9">
        <f t="shared" si="0"/>
        <v>98.946015037593995</v>
      </c>
      <c r="E40" s="3"/>
      <c r="F40" s="18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28.5" customHeight="1" x14ac:dyDescent="0.25">
      <c r="A41" s="6" t="s">
        <v>42</v>
      </c>
      <c r="B41" s="47">
        <v>299392.8</v>
      </c>
      <c r="C41" s="30">
        <v>39192.800000000003</v>
      </c>
      <c r="D41" s="9">
        <f t="shared" si="0"/>
        <v>13.090762369702947</v>
      </c>
      <c r="E41" s="3"/>
      <c r="F41" s="18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2" customFormat="1" ht="42" customHeight="1" x14ac:dyDescent="0.25">
      <c r="A42" s="6" t="s">
        <v>43</v>
      </c>
      <c r="B42" s="47">
        <v>112468.25</v>
      </c>
      <c r="C42" s="30">
        <v>22935.5</v>
      </c>
      <c r="D42" s="9">
        <f t="shared" si="0"/>
        <v>20.3928664311928</v>
      </c>
      <c r="E42" s="3"/>
      <c r="F42" s="18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2" customFormat="1" ht="46.5" customHeight="1" x14ac:dyDescent="0.25">
      <c r="A43" s="6" t="s">
        <v>44</v>
      </c>
      <c r="B43" s="47">
        <v>40000</v>
      </c>
      <c r="C43" s="29">
        <v>0</v>
      </c>
      <c r="D43" s="9">
        <f t="shared" si="0"/>
        <v>0</v>
      </c>
      <c r="E43" s="3"/>
      <c r="F43" s="18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21.75" customHeight="1" x14ac:dyDescent="0.25">
      <c r="A44" s="6" t="s">
        <v>29</v>
      </c>
      <c r="B44" s="47">
        <v>431577.86</v>
      </c>
      <c r="C44" s="30">
        <v>328851.90000000002</v>
      </c>
      <c r="D44" s="9">
        <f t="shared" si="0"/>
        <v>76.19758344415537</v>
      </c>
      <c r="E44" s="3"/>
      <c r="F44" s="18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2" customFormat="1" ht="24" customHeight="1" x14ac:dyDescent="0.25">
      <c r="A45" s="6" t="s">
        <v>30</v>
      </c>
      <c r="B45" s="47">
        <v>240845.7</v>
      </c>
      <c r="C45" s="30">
        <v>11295.687</v>
      </c>
      <c r="D45" s="9">
        <f t="shared" si="0"/>
        <v>4.6900098278690461</v>
      </c>
      <c r="E45" s="3"/>
      <c r="F45" s="18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33" customHeight="1" x14ac:dyDescent="0.25">
      <c r="A46" s="6" t="s">
        <v>31</v>
      </c>
      <c r="B46" s="48">
        <v>79500</v>
      </c>
      <c r="C46" s="36">
        <v>69902.3</v>
      </c>
      <c r="D46" s="9">
        <f t="shared" si="0"/>
        <v>87.927421383647797</v>
      </c>
      <c r="E46" s="3"/>
      <c r="F46" s="18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2" customFormat="1" ht="70.5" customHeight="1" x14ac:dyDescent="0.25">
      <c r="A47" s="6" t="s">
        <v>28</v>
      </c>
      <c r="B47" s="48">
        <v>88500</v>
      </c>
      <c r="C47" s="37">
        <v>65300.7</v>
      </c>
      <c r="D47" s="9">
        <f t="shared" si="0"/>
        <v>73.786101694915246</v>
      </c>
      <c r="E47" s="3"/>
      <c r="F47" s="18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2" customFormat="1" ht="44.25" customHeight="1" x14ac:dyDescent="0.25">
      <c r="A48" s="21" t="s">
        <v>19</v>
      </c>
      <c r="B48" s="48">
        <v>303500</v>
      </c>
      <c r="C48" s="37">
        <v>24236.400000000001</v>
      </c>
      <c r="D48" s="9">
        <f t="shared" si="0"/>
        <v>7.9856342668863265</v>
      </c>
      <c r="E48" s="3"/>
      <c r="F48" s="18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9" s="2" customFormat="1" ht="46.5" customHeight="1" thickBot="1" x14ac:dyDescent="0.3">
      <c r="A49" s="21" t="s">
        <v>45</v>
      </c>
      <c r="B49" s="48">
        <v>6000</v>
      </c>
      <c r="C49" s="37">
        <v>5995</v>
      </c>
      <c r="D49" s="9">
        <f t="shared" si="0"/>
        <v>99.916666666666671</v>
      </c>
      <c r="E49" s="3"/>
      <c r="F49" s="18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9" ht="27.75" customHeight="1" thickBot="1" x14ac:dyDescent="0.3">
      <c r="A50" s="25" t="s">
        <v>0</v>
      </c>
      <c r="B50" s="31">
        <f>B12+B35</f>
        <v>4696372.6310000001</v>
      </c>
      <c r="C50" s="31">
        <f>C12+C35</f>
        <v>2396103.87</v>
      </c>
      <c r="D50" s="23">
        <f t="shared" si="0"/>
        <v>51.020309891589612</v>
      </c>
      <c r="E50" s="3"/>
      <c r="F50" s="18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9" x14ac:dyDescent="0.25">
      <c r="E51" s="1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9" x14ac:dyDescent="0.25">
      <c r="E52" s="1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9" ht="29.25" customHeight="1" x14ac:dyDescent="0.25">
      <c r="A53" s="50" t="s">
        <v>6</v>
      </c>
      <c r="B53" s="50"/>
      <c r="C53" s="50"/>
      <c r="D53" s="50"/>
      <c r="E53" s="1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9" s="2" customFormat="1" x14ac:dyDescent="0.25">
      <c r="C54" s="42"/>
      <c r="E54" s="1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2" customFormat="1" x14ac:dyDescent="0.25">
      <c r="E55" s="1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s="2" customFormat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s="2" customFormat="1" x14ac:dyDescent="0.25">
      <c r="C57" s="4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s="2" customFormat="1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2" customFormat="1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2" customFormat="1" x14ac:dyDescent="0.25">
      <c r="C60" s="4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9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9" x14ac:dyDescent="0.25">
      <c r="E63" s="1"/>
      <c r="F63" s="1"/>
      <c r="G63" s="1"/>
      <c r="H63" s="1"/>
      <c r="I63" s="1"/>
      <c r="J63" s="1"/>
      <c r="K63" s="1"/>
      <c r="L63" s="1"/>
      <c r="M63" s="1"/>
    </row>
    <row r="64" spans="1:39" x14ac:dyDescent="0.25"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5"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5"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5"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5"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5"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5"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5"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5"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5"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5"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5"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5"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5"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5"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5">
      <c r="E236" s="1"/>
      <c r="F236" s="1"/>
      <c r="G236" s="1"/>
      <c r="H236" s="1"/>
      <c r="I236" s="1"/>
      <c r="J236" s="1"/>
      <c r="K236" s="1"/>
      <c r="L236" s="1"/>
      <c r="M236" s="1"/>
    </row>
  </sheetData>
  <mergeCells count="11">
    <mergeCell ref="A53:D53"/>
    <mergeCell ref="C1:D1"/>
    <mergeCell ref="C2:D2"/>
    <mergeCell ref="C4:D4"/>
    <mergeCell ref="D10:D11"/>
    <mergeCell ref="A6:D6"/>
    <mergeCell ref="A8:A11"/>
    <mergeCell ref="B11:C11"/>
    <mergeCell ref="B8:B10"/>
    <mergeCell ref="C8:D9"/>
    <mergeCell ref="B3:D3"/>
  </mergeCells>
  <pageMargins left="0.02" right="0" top="0.5" bottom="0.4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2024-07-16T08:24:00Z</cp:lastPrinted>
  <dcterms:created xsi:type="dcterms:W3CDTF">2017-04-26T05:26:22Z</dcterms:created>
  <dcterms:modified xsi:type="dcterms:W3CDTF">2024-10-10T08:41:26Z</dcterms:modified>
</cp:coreProperties>
</file>