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ԱՎԱԳԱՆԻ\10.09.2025թ. ՀԵՐԹԱԿԱՆ\ԲՅՈՒՋԵ ԵՌԱՄՍՅԱԿԻ ԿԱՏԱՐՈՂԱԿԱՆ\"/>
    </mc:Choice>
  </mc:AlternateContent>
  <bookViews>
    <workbookView xWindow="0" yWindow="0" windowWidth="28800" windowHeight="12210"/>
  </bookViews>
  <sheets>
    <sheet name="Հավելված 2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3" l="1"/>
  <c r="C33" i="3"/>
  <c r="B33" i="3"/>
  <c r="D35" i="3" l="1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23" i="3" l="1"/>
  <c r="D24" i="3"/>
  <c r="B12" i="3" l="1"/>
  <c r="D13" i="3" l="1"/>
  <c r="D14" i="3"/>
  <c r="D15" i="3"/>
  <c r="D16" i="3"/>
  <c r="D17" i="3"/>
  <c r="D18" i="3"/>
  <c r="D20" i="3"/>
  <c r="D21" i="3"/>
  <c r="D22" i="3"/>
  <c r="D25" i="3"/>
  <c r="D26" i="3"/>
  <c r="D27" i="3"/>
  <c r="D28" i="3"/>
  <c r="D29" i="3"/>
  <c r="D30" i="3"/>
  <c r="D31" i="3"/>
  <c r="D32" i="3"/>
  <c r="D34" i="3"/>
  <c r="C12" i="3"/>
  <c r="D33" i="3" l="1"/>
  <c r="D12" i="3" l="1"/>
  <c r="B55" i="3"/>
  <c r="C55" i="3"/>
  <c r="D55" i="3" l="1"/>
</calcChain>
</file>

<file path=xl/sharedStrings.xml><?xml version="1.0" encoding="utf-8"?>
<sst xmlns="http://schemas.openxmlformats.org/spreadsheetml/2006/main" count="56" uniqueCount="55">
  <si>
    <t>ԸՆԴԱՄԵՆԸ</t>
  </si>
  <si>
    <t xml:space="preserve"> </t>
  </si>
  <si>
    <t>1.1 Տեղական  ինքնակառավարում</t>
  </si>
  <si>
    <t>2.     ՖՈՆԴԱՅԻՆ ԲՅՈՒՋԵ</t>
  </si>
  <si>
    <t>հազ. դրամ</t>
  </si>
  <si>
    <t>Փաստացի</t>
  </si>
  <si>
    <t>Համայնքի  ղեկավար՝                                           Գ.Սարգսյան</t>
  </si>
  <si>
    <t>1.2 Ընդհանուր բնույթի ծառ</t>
  </si>
  <si>
    <t>Համայնքի բյուջեի ծախսերը ըստ գործառական դասակարգման</t>
  </si>
  <si>
    <t>4.1 Աշխ. հետ. կապված ընդ բնույթի հարաբերություններ</t>
  </si>
  <si>
    <t xml:space="preserve">5.1 Շրջակա միջավայրի պաշտպանություն </t>
  </si>
  <si>
    <t>11.1Պահուստային ֆոնդ</t>
  </si>
  <si>
    <t>6.2 Ջրամատակարարում</t>
  </si>
  <si>
    <t>6.3 Փողոցների լուսավորություն</t>
  </si>
  <si>
    <t>7.1 Առողջապահություն</t>
  </si>
  <si>
    <t>8.1 Գրադարաններ</t>
  </si>
  <si>
    <t>8.2 Մշակույթի տներ</t>
  </si>
  <si>
    <t>9.1 Կրթություն /ուսանողական/</t>
  </si>
  <si>
    <t>9.2 Արտադպրոցական կրթություն</t>
  </si>
  <si>
    <t>9.2 Նախադպրոցական կրթություն</t>
  </si>
  <si>
    <t>10.1 Սոցիալական պաշտպանություն /օգնություններ/</t>
  </si>
  <si>
    <t>5.2 Աղբահանություն</t>
  </si>
  <si>
    <t>1.2 Ընդհանուր բնույթի ծառ, /շչակ/</t>
  </si>
  <si>
    <t>4.4 Ասֆալտապատում</t>
  </si>
  <si>
    <t>4.2 Ոռոգում</t>
  </si>
  <si>
    <t>4.3 ճանապարհային տրանսպորտ</t>
  </si>
  <si>
    <t>6.1 Բնակարանային շինարարաություն, կոմունալ</t>
  </si>
  <si>
    <r>
      <t xml:space="preserve">1.ՎԱՐՉԱԿԱՆ ԲՅՈՒՋԵ </t>
    </r>
    <r>
      <rPr>
        <b/>
        <sz val="12"/>
        <color theme="1"/>
        <rFont val="Sylfaen"/>
        <family val="1"/>
        <charset val="204"/>
      </rPr>
      <t xml:space="preserve">   </t>
    </r>
  </si>
  <si>
    <t>կատ. %  տարեկան պլանի նկատմամբ</t>
  </si>
  <si>
    <t>Տարեկան պլան</t>
  </si>
  <si>
    <t>8.3 Հանգիստ, մշակույթ և կրոն /Միջոցառումներ, ֆուտբոլ և այլ/</t>
  </si>
  <si>
    <t>1.1 Կառավարման մարմնի պահահում/գույք, նորոգում/</t>
  </si>
  <si>
    <t>6.5 Ջրահեռացում</t>
  </si>
  <si>
    <t>8.1 Հանգիստ,մշակույթ,կրոն         /խաղահրապարակի կառուցում/</t>
  </si>
  <si>
    <r>
      <t xml:space="preserve">5.1 Բնակարանային շինարարություն </t>
    </r>
    <r>
      <rPr>
        <b/>
        <sz val="8"/>
        <color theme="1"/>
        <rFont val="Arial LatArm"/>
        <family val="2"/>
      </rPr>
      <t>/էներգո/</t>
    </r>
  </si>
  <si>
    <r>
      <t xml:space="preserve">8.2 Հանգիստ,մշակույթ,կրոն         </t>
    </r>
    <r>
      <rPr>
        <b/>
        <sz val="8"/>
        <color theme="1"/>
        <rFont val="Arial LatArm"/>
        <family val="2"/>
      </rPr>
      <t>/մասնակցային բյուջետավորմամբ իրականացվող ծրագրեր /</t>
    </r>
  </si>
  <si>
    <r>
      <t xml:space="preserve">4.1 Աշխ. հետ. կապված ընդ բնույթի հարաբ. </t>
    </r>
    <r>
      <rPr>
        <b/>
        <sz val="8"/>
        <color theme="1"/>
        <rFont val="Arial LatArm"/>
        <family val="2"/>
      </rPr>
      <t>/տեսախցիկ,/</t>
    </r>
  </si>
  <si>
    <t xml:space="preserve">ՎԵԴԻ ՀԱՄԱՅՆՔԻ 2025 ԹՎԱԿԱՆԻ ԲՅՈՒՋԵԻ  ԵՐԿՐՈՐԴ ԵՌԱՄՍՅԱԿԻ ԾԱԽՍԵՐԻ   ԿԱՏԱՐՈՂԱԿԱՆ  </t>
  </si>
  <si>
    <r>
      <t xml:space="preserve">4.2  Ոռոգման ցանցի կառուցում </t>
    </r>
    <r>
      <rPr>
        <b/>
        <sz val="8"/>
        <color theme="1"/>
        <rFont val="Arial LatArm"/>
        <family val="2"/>
      </rPr>
      <t>/900422102336/</t>
    </r>
  </si>
  <si>
    <r>
      <t xml:space="preserve"> Ոռոգում</t>
    </r>
    <r>
      <rPr>
        <b/>
        <sz val="8"/>
        <color rgb="FFFF0000"/>
        <rFont val="Arial LatArm"/>
        <family val="2"/>
      </rPr>
      <t xml:space="preserve"> /սուբվե 900422001686/</t>
    </r>
  </si>
  <si>
    <r>
      <t xml:space="preserve">  Գազաֆիկացում </t>
    </r>
    <r>
      <rPr>
        <b/>
        <sz val="8"/>
        <color rgb="FFFF0000"/>
        <rFont val="Arial LatArm"/>
        <family val="2"/>
      </rPr>
      <t>/սուբվեն900422000290/</t>
    </r>
    <r>
      <rPr>
        <b/>
        <sz val="11"/>
        <color rgb="FFFF0000"/>
        <rFont val="Arial LatArm"/>
        <family val="2"/>
      </rPr>
      <t xml:space="preserve">  </t>
    </r>
  </si>
  <si>
    <r>
      <t xml:space="preserve"> Ասֆալտապատում                 </t>
    </r>
    <r>
      <rPr>
        <b/>
        <sz val="8"/>
        <color rgb="FFFF0000"/>
        <rFont val="Arial LatArm"/>
        <family val="2"/>
      </rPr>
      <t xml:space="preserve"> /սուբվեն 900422000779/</t>
    </r>
  </si>
  <si>
    <r>
      <t xml:space="preserve">6.2 Բազմաբնակարան բնակելի շենքերի պատշգամբների նորոգում </t>
    </r>
    <r>
      <rPr>
        <b/>
        <sz val="8"/>
        <color theme="1"/>
        <rFont val="Arial LatArm"/>
        <family val="2"/>
      </rPr>
      <t>/900422102310/</t>
    </r>
  </si>
  <si>
    <r>
      <t>6.1 Բազմաբնակարան բնակելի շենքերի թեք տանիքների նորոգում</t>
    </r>
    <r>
      <rPr>
        <b/>
        <sz val="8"/>
        <color theme="1"/>
        <rFont val="Arial LatArm"/>
        <family val="2"/>
      </rPr>
      <t>/900422102310/</t>
    </r>
    <r>
      <rPr>
        <b/>
        <sz val="11"/>
        <color theme="1"/>
        <rFont val="Arial LatArm"/>
        <family val="2"/>
      </rPr>
      <t xml:space="preserve"> </t>
    </r>
  </si>
  <si>
    <r>
      <t xml:space="preserve">6.4 Ջրամատակարարում </t>
    </r>
    <r>
      <rPr>
        <b/>
        <sz val="8"/>
        <color theme="1"/>
        <rFont val="Arial LatArm"/>
        <family val="2"/>
      </rPr>
      <t>/900422001587/</t>
    </r>
  </si>
  <si>
    <r>
      <t xml:space="preserve">  Նախադպրոցական կրթություն                  </t>
    </r>
    <r>
      <rPr>
        <b/>
        <sz val="8"/>
        <color rgb="FFFF0000"/>
        <rFont val="Arial LatArm"/>
        <family val="2"/>
      </rPr>
      <t>/սուբվեն 900422001702/</t>
    </r>
  </si>
  <si>
    <r>
      <t xml:space="preserve"> Լուսավորության ցանցի անցկացում</t>
    </r>
    <r>
      <rPr>
        <b/>
        <sz val="8"/>
        <color rgb="FFFF0000"/>
        <rFont val="Arial LatArm"/>
        <family val="2"/>
      </rPr>
      <t xml:space="preserve"> /սուբվեն 900422000860/</t>
    </r>
  </si>
  <si>
    <r>
      <t xml:space="preserve">6.6 Լուսավորության ցանցի անցկացում </t>
    </r>
    <r>
      <rPr>
        <b/>
        <sz val="8"/>
        <color theme="1"/>
        <rFont val="Arial LatArm"/>
        <family val="2"/>
      </rPr>
      <t>/900422102294/</t>
    </r>
  </si>
  <si>
    <r>
      <t xml:space="preserve">4.3 Գազաֆիկացում       </t>
    </r>
    <r>
      <rPr>
        <b/>
        <sz val="8"/>
        <color theme="1"/>
        <rFont val="Arial LatArm"/>
        <family val="2"/>
      </rPr>
      <t>/900422102393/</t>
    </r>
  </si>
  <si>
    <r>
      <t xml:space="preserve">9.1Նախադպրոցական կրթություն                                 </t>
    </r>
    <r>
      <rPr>
        <b/>
        <sz val="8"/>
        <color theme="1"/>
        <rFont val="Arial LatArm"/>
        <family val="2"/>
      </rPr>
      <t>/մանկ. նորոգում,կառ. 900422102104/</t>
    </r>
  </si>
  <si>
    <t>Առաջին կիսամյակ</t>
  </si>
  <si>
    <t>Հավելված 2</t>
  </si>
  <si>
    <t>Վեդի համայնքի ավագանու</t>
  </si>
  <si>
    <t>2025 թվականի սեպտեմբերի 10-ի N   -Ա որոշման</t>
  </si>
  <si>
    <r>
      <t xml:space="preserve">Ջրամատակարարում </t>
    </r>
    <r>
      <rPr>
        <b/>
        <sz val="8"/>
        <color rgb="FFFF0000"/>
        <rFont val="Arial LatArm"/>
        <family val="2"/>
      </rPr>
      <t>/սուբվեն 900422001652/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</si>
</sst>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theme="1"/>
      <name val="Arial LatArm"/>
      <family val="2"/>
    </font>
    <font>
      <sz val="11"/>
      <color theme="1"/>
      <name val="Arial LatArm"/>
      <family val="2"/>
    </font>
    <font>
      <sz val="11"/>
      <color theme="1"/>
      <name val="Calibri"/>
      <family val="2"/>
      <charset val="204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Arial LatArm"/>
      <family val="2"/>
    </font>
    <font>
      <b/>
      <sz val="12"/>
      <color theme="1"/>
      <name val="Sylfaen"/>
      <family val="1"/>
      <charset val="204"/>
    </font>
    <font>
      <b/>
      <sz val="8"/>
      <color theme="1"/>
      <name val="Arial LatArm"/>
      <family val="2"/>
    </font>
    <font>
      <b/>
      <sz val="11"/>
      <color rgb="FFFF0000"/>
      <name val="Arial LatArm"/>
      <family val="2"/>
    </font>
    <font>
      <b/>
      <sz val="8"/>
      <color rgb="FFFF0000"/>
      <name val="Arial LatArm"/>
      <family val="2"/>
    </font>
    <font>
      <sz val="11"/>
      <color rgb="FFFF0000"/>
      <name val="Arial LatArm"/>
      <family val="2"/>
    </font>
    <font>
      <b/>
      <sz val="11"/>
      <color theme="1"/>
      <name val="Arial A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 applyAlignment="1"/>
    <xf numFmtId="165" fontId="0" fillId="0" borderId="0" xfId="0" applyNumberForma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1"/>
  <sheetViews>
    <sheetView tabSelected="1" workbookViewId="0">
      <selection activeCell="A6" sqref="A6:D6"/>
    </sheetView>
  </sheetViews>
  <sheetFormatPr defaultRowHeight="15" x14ac:dyDescent="0.25"/>
  <cols>
    <col min="1" max="1" width="38.85546875" customWidth="1"/>
    <col min="2" max="2" width="19.42578125" customWidth="1"/>
    <col min="3" max="3" width="18.140625" customWidth="1"/>
    <col min="4" max="4" width="17.28515625" customWidth="1"/>
    <col min="5" max="5" width="10" bestFit="1" customWidth="1"/>
    <col min="6" max="6" width="16.28515625" bestFit="1" customWidth="1"/>
    <col min="7" max="7" width="25.7109375" customWidth="1"/>
    <col min="9" max="9" width="14.5703125" customWidth="1"/>
    <col min="12" max="12" width="10" bestFit="1" customWidth="1"/>
    <col min="13" max="13" width="9.5703125" bestFit="1" customWidth="1"/>
  </cols>
  <sheetData>
    <row r="1" spans="1:35" s="2" customFormat="1" x14ac:dyDescent="0.25">
      <c r="B1" s="69"/>
      <c r="C1" s="70" t="s">
        <v>51</v>
      </c>
      <c r="D1" s="70"/>
    </row>
    <row r="2" spans="1:35" s="2" customFormat="1" x14ac:dyDescent="0.25">
      <c r="B2" s="70" t="s">
        <v>52</v>
      </c>
      <c r="C2" s="70"/>
      <c r="D2" s="70"/>
    </row>
    <row r="3" spans="1:35" s="2" customFormat="1" x14ac:dyDescent="0.25">
      <c r="B3" s="70" t="s">
        <v>53</v>
      </c>
      <c r="C3" s="70"/>
      <c r="D3" s="70"/>
    </row>
    <row r="4" spans="1:35" s="2" customFormat="1" x14ac:dyDescent="0.25"/>
    <row r="5" spans="1:35" s="2" customFormat="1" x14ac:dyDescent="0.25"/>
    <row r="6" spans="1:35" ht="36" customHeight="1" x14ac:dyDescent="0.25">
      <c r="A6" s="71" t="s">
        <v>37</v>
      </c>
      <c r="B6" s="71"/>
      <c r="C6" s="71"/>
      <c r="D6" s="7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5">
      <c r="A7" t="s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12" customFormat="1" ht="15" customHeight="1" x14ac:dyDescent="0.25">
      <c r="A8" s="61" t="s">
        <v>8</v>
      </c>
      <c r="B8" s="61" t="s">
        <v>29</v>
      </c>
      <c r="C8" s="65" t="s">
        <v>50</v>
      </c>
      <c r="D8" s="66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12" customFormat="1" x14ac:dyDescent="0.25">
      <c r="A9" s="61"/>
      <c r="B9" s="61"/>
      <c r="C9" s="67"/>
      <c r="D9" s="6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12" customFormat="1" ht="34.5" customHeight="1" x14ac:dyDescent="0.25">
      <c r="A10" s="61"/>
      <c r="B10" s="61"/>
      <c r="C10" s="13" t="s">
        <v>5</v>
      </c>
      <c r="D10" s="59" t="s">
        <v>28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12" customFormat="1" ht="17.25" customHeight="1" thickBot="1" x14ac:dyDescent="0.3">
      <c r="A11" s="62"/>
      <c r="B11" s="63" t="s">
        <v>4</v>
      </c>
      <c r="C11" s="64"/>
      <c r="D11" s="60"/>
      <c r="E11" s="14"/>
      <c r="F11" s="14"/>
      <c r="G11" s="14"/>
      <c r="H11" s="14"/>
      <c r="I11" s="14"/>
      <c r="J11" s="1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25.5" customHeight="1" thickBot="1" x14ac:dyDescent="0.3">
      <c r="A12" s="24" t="s">
        <v>27</v>
      </c>
      <c r="B12" s="26">
        <f>B13+B14+B15+B16+B17+B18+B19+B20+B21+B22+B23+B25+B26+B27+B28+B29+B30+B31+B32+B24</f>
        <v>2419903</v>
      </c>
      <c r="C12" s="26">
        <f>C13+C14+C15+C16+C17+C18+C19+C20+C21+C22+C23+C25+C26+C27+C28+C29+C30+C31+C32</f>
        <v>880680.16100000008</v>
      </c>
      <c r="D12" s="25">
        <f t="shared" ref="D12:D55" si="0">C12/B12*100</f>
        <v>36.393200925822242</v>
      </c>
      <c r="E12" s="3"/>
      <c r="F12" s="7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30.75" customHeight="1" x14ac:dyDescent="0.25">
      <c r="A13" s="21" t="s">
        <v>2</v>
      </c>
      <c r="B13" s="38">
        <v>580450</v>
      </c>
      <c r="C13" s="39">
        <v>211512.88699999999</v>
      </c>
      <c r="D13" s="8">
        <f t="shared" si="0"/>
        <v>36.439467137565678</v>
      </c>
      <c r="E13" s="3"/>
      <c r="F13" s="16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2" customFormat="1" ht="24" customHeight="1" x14ac:dyDescent="0.25">
      <c r="A14" s="21" t="s">
        <v>7</v>
      </c>
      <c r="B14" s="38">
        <v>5000</v>
      </c>
      <c r="C14" s="39">
        <v>532.59</v>
      </c>
      <c r="D14" s="8">
        <f t="shared" si="0"/>
        <v>10.6518</v>
      </c>
      <c r="E14" s="3"/>
      <c r="F14" s="16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s="2" customFormat="1" ht="30.75" customHeight="1" x14ac:dyDescent="0.25">
      <c r="A15" s="6" t="s">
        <v>9</v>
      </c>
      <c r="B15" s="8">
        <v>25200</v>
      </c>
      <c r="C15" s="33">
        <v>3119.8</v>
      </c>
      <c r="D15" s="8">
        <f t="shared" si="0"/>
        <v>12.380158730158731</v>
      </c>
      <c r="E15" s="3"/>
      <c r="F15" s="16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2" customFormat="1" ht="20.25" customHeight="1" x14ac:dyDescent="0.25">
      <c r="A16" s="6" t="s">
        <v>24</v>
      </c>
      <c r="B16" s="8">
        <v>300</v>
      </c>
      <c r="C16" s="33">
        <v>0</v>
      </c>
      <c r="D16" s="8">
        <f t="shared" si="0"/>
        <v>0</v>
      </c>
      <c r="E16" s="3"/>
      <c r="F16" s="16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2" customFormat="1" ht="21" customHeight="1" x14ac:dyDescent="0.25">
      <c r="A17" s="6" t="s">
        <v>25</v>
      </c>
      <c r="B17" s="8">
        <v>18000</v>
      </c>
      <c r="C17" s="33">
        <v>60</v>
      </c>
      <c r="D17" s="8">
        <f t="shared" si="0"/>
        <v>0.33333333333333337</v>
      </c>
      <c r="E17" s="3"/>
      <c r="F17" s="16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s="2" customFormat="1" ht="30.75" customHeight="1" x14ac:dyDescent="0.25">
      <c r="A18" s="6" t="s">
        <v>10</v>
      </c>
      <c r="B18" s="8">
        <v>12500</v>
      </c>
      <c r="C18" s="33">
        <v>1086.2</v>
      </c>
      <c r="D18" s="8">
        <f t="shared" si="0"/>
        <v>8.6896000000000004</v>
      </c>
      <c r="E18" s="3"/>
      <c r="F18" s="16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s="2" customFormat="1" ht="18.75" customHeight="1" x14ac:dyDescent="0.25">
      <c r="A19" s="6" t="s">
        <v>21</v>
      </c>
      <c r="B19" s="8">
        <v>0</v>
      </c>
      <c r="C19" s="34">
        <v>0</v>
      </c>
      <c r="D19" s="8">
        <v>0</v>
      </c>
      <c r="E19" s="3"/>
      <c r="F19" s="16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s="2" customFormat="1" ht="32.25" customHeight="1" x14ac:dyDescent="0.25">
      <c r="A20" s="6" t="s">
        <v>26</v>
      </c>
      <c r="B20" s="8">
        <v>390000</v>
      </c>
      <c r="C20" s="34">
        <v>189376.99900000001</v>
      </c>
      <c r="D20" s="8">
        <f t="shared" si="0"/>
        <v>48.558204871794871</v>
      </c>
      <c r="E20" s="3"/>
      <c r="F20" s="16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s="2" customFormat="1" ht="27.75" customHeight="1" x14ac:dyDescent="0.25">
      <c r="A21" s="6" t="s">
        <v>12</v>
      </c>
      <c r="B21" s="8">
        <v>32000</v>
      </c>
      <c r="C21" s="34">
        <v>16671.562000000002</v>
      </c>
      <c r="D21" s="8">
        <f t="shared" si="0"/>
        <v>52.098631250000004</v>
      </c>
      <c r="E21" s="3"/>
      <c r="F21" s="16"/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s="2" customFormat="1" ht="30.75" customHeight="1" x14ac:dyDescent="0.25">
      <c r="A22" s="6" t="s">
        <v>13</v>
      </c>
      <c r="B22" s="8">
        <v>86750</v>
      </c>
      <c r="C22" s="34">
        <v>32422.929</v>
      </c>
      <c r="D22" s="8">
        <f t="shared" si="0"/>
        <v>37.375134293948129</v>
      </c>
      <c r="E22" s="3"/>
      <c r="F22" s="16"/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2" customFormat="1" ht="0.75" customHeight="1" x14ac:dyDescent="0.25">
      <c r="A23" s="6" t="s">
        <v>14</v>
      </c>
      <c r="B23" s="8">
        <v>0</v>
      </c>
      <c r="C23" s="33">
        <v>0</v>
      </c>
      <c r="D23" s="8" t="e">
        <f t="shared" si="0"/>
        <v>#DIV/0!</v>
      </c>
      <c r="E23" s="3"/>
      <c r="F23" s="16"/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s="2" customFormat="1" ht="21" customHeight="1" x14ac:dyDescent="0.25">
      <c r="A24" s="6" t="s">
        <v>14</v>
      </c>
      <c r="B24" s="8">
        <v>2000</v>
      </c>
      <c r="C24" s="33">
        <v>1500</v>
      </c>
      <c r="D24" s="8">
        <f t="shared" si="0"/>
        <v>75</v>
      </c>
      <c r="E24" s="3"/>
      <c r="F24" s="16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2" customFormat="1" ht="23.25" customHeight="1" x14ac:dyDescent="0.25">
      <c r="A25" s="6" t="s">
        <v>15</v>
      </c>
      <c r="B25" s="8">
        <v>34900</v>
      </c>
      <c r="C25" s="34">
        <v>9959.32</v>
      </c>
      <c r="D25" s="8">
        <f t="shared" si="0"/>
        <v>28.536733524355302</v>
      </c>
      <c r="E25" s="3"/>
      <c r="F25" s="16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2" customFormat="1" ht="27" customHeight="1" x14ac:dyDescent="0.25">
      <c r="A26" s="6" t="s">
        <v>16</v>
      </c>
      <c r="B26" s="8">
        <v>69000</v>
      </c>
      <c r="C26" s="34">
        <v>22581.662</v>
      </c>
      <c r="D26" s="8">
        <f t="shared" si="0"/>
        <v>32.7270463768116</v>
      </c>
      <c r="E26" s="3"/>
      <c r="F26" s="16"/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2" customFormat="1" ht="32.25" customHeight="1" x14ac:dyDescent="0.25">
      <c r="A27" s="6" t="s">
        <v>30</v>
      </c>
      <c r="B27" s="8">
        <v>60900</v>
      </c>
      <c r="C27" s="34">
        <v>27436.6</v>
      </c>
      <c r="D27" s="8">
        <f t="shared" si="0"/>
        <v>45.05188834154351</v>
      </c>
      <c r="E27" s="3"/>
      <c r="F27" s="16"/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2.5" customHeight="1" x14ac:dyDescent="0.25">
      <c r="A28" s="23" t="s">
        <v>17</v>
      </c>
      <c r="B28" s="40">
        <v>48000</v>
      </c>
      <c r="C28" s="41">
        <v>22429.887999999999</v>
      </c>
      <c r="D28" s="8">
        <f t="shared" si="0"/>
        <v>46.72893333333333</v>
      </c>
      <c r="E28" s="3"/>
      <c r="F28" s="16"/>
      <c r="G28" s="3"/>
      <c r="H28" s="3"/>
      <c r="I28" s="3"/>
      <c r="J28" s="3"/>
      <c r="K28" s="1"/>
      <c r="L28" s="1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t="30.75" customHeight="1" x14ac:dyDescent="0.25">
      <c r="A29" s="23" t="s">
        <v>19</v>
      </c>
      <c r="B29" s="40">
        <v>662000</v>
      </c>
      <c r="C29" s="41">
        <v>240405.33799999999</v>
      </c>
      <c r="D29" s="8">
        <f t="shared" si="0"/>
        <v>36.315005740181263</v>
      </c>
      <c r="E29" s="3"/>
      <c r="F29" s="16"/>
      <c r="G29" s="3"/>
      <c r="H29" s="3"/>
      <c r="I29" s="3"/>
      <c r="J29" s="3"/>
      <c r="K29" s="1"/>
      <c r="L29" s="1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s="2" customFormat="1" ht="23.25" customHeight="1" x14ac:dyDescent="0.25">
      <c r="A30" s="23" t="s">
        <v>18</v>
      </c>
      <c r="B30" s="40">
        <v>230000</v>
      </c>
      <c r="C30" s="41">
        <v>89418.385999999999</v>
      </c>
      <c r="D30" s="8">
        <f t="shared" si="0"/>
        <v>38.877559130434783</v>
      </c>
      <c r="E30" s="3"/>
      <c r="F30" s="16"/>
      <c r="G30" s="3"/>
      <c r="H30" s="3"/>
      <c r="I30" s="3"/>
      <c r="J30" s="3"/>
      <c r="K30" s="1"/>
      <c r="L30" s="1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2" customFormat="1" ht="42" customHeight="1" x14ac:dyDescent="0.25">
      <c r="A31" s="23" t="s">
        <v>20</v>
      </c>
      <c r="B31" s="40">
        <v>43000</v>
      </c>
      <c r="C31" s="41">
        <v>13666</v>
      </c>
      <c r="D31" s="8">
        <f t="shared" si="0"/>
        <v>31.781395348837211</v>
      </c>
      <c r="E31" s="3"/>
      <c r="F31" s="16"/>
      <c r="G31" s="3"/>
      <c r="H31" s="3"/>
      <c r="I31" s="3"/>
      <c r="J31" s="3"/>
      <c r="K31" s="1"/>
      <c r="L31" s="1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2" customFormat="1" ht="25.5" customHeight="1" thickBot="1" x14ac:dyDescent="0.3">
      <c r="A32" s="23" t="s">
        <v>11</v>
      </c>
      <c r="B32" s="40">
        <v>119903</v>
      </c>
      <c r="C32" s="41">
        <v>0</v>
      </c>
      <c r="D32" s="8">
        <f t="shared" si="0"/>
        <v>0</v>
      </c>
      <c r="E32" s="3"/>
      <c r="F32" s="16"/>
      <c r="G32" s="3"/>
      <c r="H32" s="3"/>
      <c r="I32" s="3"/>
      <c r="J32" s="3"/>
      <c r="K32" s="1"/>
      <c r="L32" s="1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24" customHeight="1" thickBot="1" x14ac:dyDescent="0.3">
      <c r="A33" s="24" t="s">
        <v>3</v>
      </c>
      <c r="B33" s="32">
        <f>B34+B35+B36+B37+B39+B41+B43+B44+B46+B48+B49+B51+B53+B45+B52+B38+B40+B42+B47+B50+B54</f>
        <v>2137238.716</v>
      </c>
      <c r="C33" s="32">
        <f>C34+C35+C36+C37+C39+C41+C43+C44+C46+C48+C49+C51+C53+C45+C52+C38+C40+C42+C47+C50+C54</f>
        <v>828250.33299999998</v>
      </c>
      <c r="D33" s="25">
        <f t="shared" si="0"/>
        <v>38.753290720380157</v>
      </c>
      <c r="E33" s="3"/>
      <c r="F33" s="15"/>
      <c r="G33" s="3"/>
      <c r="H33" s="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28.5" customHeight="1" x14ac:dyDescent="0.25">
      <c r="A34" s="5" t="s">
        <v>31</v>
      </c>
      <c r="B34" s="43">
        <v>11000</v>
      </c>
      <c r="C34" s="27">
        <v>1486</v>
      </c>
      <c r="D34" s="9">
        <f t="shared" si="0"/>
        <v>13.50909090909091</v>
      </c>
      <c r="E34" s="3"/>
      <c r="F34" s="17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s="2" customFormat="1" ht="3" hidden="1" customHeight="1" x14ac:dyDescent="0.25">
      <c r="A35" s="21" t="s">
        <v>22</v>
      </c>
      <c r="B35" s="22">
        <v>0</v>
      </c>
      <c r="C35" s="35">
        <v>0</v>
      </c>
      <c r="D35" s="9" t="e">
        <f t="shared" si="0"/>
        <v>#DIV/0!</v>
      </c>
      <c r="E35" s="3"/>
      <c r="F35" s="16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s="2" customFormat="1" ht="27" customHeight="1" x14ac:dyDescent="0.25">
      <c r="A36" s="6" t="s">
        <v>36</v>
      </c>
      <c r="B36" s="9">
        <v>16000</v>
      </c>
      <c r="C36" s="28">
        <v>8000</v>
      </c>
      <c r="D36" s="9">
        <f t="shared" si="0"/>
        <v>50</v>
      </c>
      <c r="E36" s="3"/>
      <c r="F36" s="16"/>
      <c r="G36" s="3"/>
      <c r="H36" s="3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26.25" customHeight="1" x14ac:dyDescent="0.25">
      <c r="A37" s="6" t="s">
        <v>38</v>
      </c>
      <c r="B37" s="51">
        <v>393000</v>
      </c>
      <c r="C37" s="29">
        <v>240572.98</v>
      </c>
      <c r="D37" s="9">
        <f t="shared" si="0"/>
        <v>61.214498727735368</v>
      </c>
      <c r="E37" s="3"/>
      <c r="F37" s="18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s="2" customFormat="1" ht="18" customHeight="1" x14ac:dyDescent="0.25">
      <c r="A38" s="47" t="s">
        <v>39</v>
      </c>
      <c r="B38" s="50">
        <v>250021.36499999999</v>
      </c>
      <c r="C38" s="45">
        <v>225717.04399999999</v>
      </c>
      <c r="D38" s="9">
        <f t="shared" si="0"/>
        <v>90.279102347913351</v>
      </c>
      <c r="E38" s="3"/>
      <c r="F38" s="49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25.5" customHeight="1" x14ac:dyDescent="0.25">
      <c r="A39" s="6" t="s">
        <v>48</v>
      </c>
      <c r="B39" s="9">
        <v>10000</v>
      </c>
      <c r="C39" s="29">
        <v>0</v>
      </c>
      <c r="D39" s="9">
        <f t="shared" si="0"/>
        <v>0</v>
      </c>
      <c r="E39" s="3"/>
      <c r="F39" s="19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2" customFormat="1" ht="24.75" customHeight="1" x14ac:dyDescent="0.25">
      <c r="A40" s="47" t="s">
        <v>40</v>
      </c>
      <c r="B40" s="44">
        <v>31462.76</v>
      </c>
      <c r="C40" s="46">
        <v>10595.147000000001</v>
      </c>
      <c r="D40" s="9">
        <f t="shared" si="0"/>
        <v>33.675198870029206</v>
      </c>
      <c r="E40" s="3"/>
      <c r="F40" s="19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20.25" customHeight="1" x14ac:dyDescent="0.25">
      <c r="A41" s="6" t="s">
        <v>23</v>
      </c>
      <c r="B41" s="10">
        <v>523000</v>
      </c>
      <c r="C41" s="31">
        <v>99613.585000000006</v>
      </c>
      <c r="D41" s="9">
        <f t="shared" si="0"/>
        <v>19.046574569789676</v>
      </c>
      <c r="E41" s="3"/>
      <c r="F41" s="19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2" customFormat="1" ht="24" customHeight="1" x14ac:dyDescent="0.25">
      <c r="A42" s="47" t="s">
        <v>41</v>
      </c>
      <c r="B42" s="44">
        <v>18225.04</v>
      </c>
      <c r="C42" s="46">
        <v>0</v>
      </c>
      <c r="D42" s="9">
        <f t="shared" si="0"/>
        <v>0</v>
      </c>
      <c r="E42" s="3"/>
      <c r="F42" s="19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2" customFormat="1" ht="28.5" customHeight="1" x14ac:dyDescent="0.25">
      <c r="A43" s="6" t="s">
        <v>34</v>
      </c>
      <c r="B43" s="10">
        <v>161000</v>
      </c>
      <c r="C43" s="31">
        <v>0</v>
      </c>
      <c r="D43" s="9">
        <f t="shared" si="0"/>
        <v>0</v>
      </c>
      <c r="E43" s="3"/>
      <c r="F43" s="19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40.5" customHeight="1" x14ac:dyDescent="0.25">
      <c r="A44" s="6" t="s">
        <v>43</v>
      </c>
      <c r="B44" s="10">
        <v>166000</v>
      </c>
      <c r="C44" s="30">
        <v>0</v>
      </c>
      <c r="D44" s="9">
        <f t="shared" si="0"/>
        <v>0</v>
      </c>
      <c r="E44" s="3"/>
      <c r="F44" s="19"/>
      <c r="G44" s="52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2" customFormat="1" ht="41.25" customHeight="1" x14ac:dyDescent="0.25">
      <c r="A45" s="6" t="s">
        <v>42</v>
      </c>
      <c r="B45" s="10">
        <v>90000</v>
      </c>
      <c r="C45" s="30">
        <v>0</v>
      </c>
      <c r="D45" s="9">
        <f t="shared" si="0"/>
        <v>0</v>
      </c>
      <c r="E45" s="3"/>
      <c r="F45" s="19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s="2" customFormat="1" ht="24.75" customHeight="1" x14ac:dyDescent="0.25">
      <c r="A46" s="6" t="s">
        <v>44</v>
      </c>
      <c r="B46" s="10">
        <v>10000</v>
      </c>
      <c r="C46" s="31">
        <v>0</v>
      </c>
      <c r="D46" s="9">
        <f t="shared" si="0"/>
        <v>0</v>
      </c>
      <c r="E46" s="3"/>
      <c r="F46" s="19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2" customFormat="1" ht="25.5" customHeight="1" x14ac:dyDescent="0.25">
      <c r="A47" s="47" t="s">
        <v>54</v>
      </c>
      <c r="B47" s="44">
        <v>2829.431</v>
      </c>
      <c r="C47" s="46">
        <v>2829.431</v>
      </c>
      <c r="D47" s="9">
        <f t="shared" si="0"/>
        <v>100</v>
      </c>
      <c r="E47" s="3"/>
      <c r="F47" s="19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2" customFormat="1" ht="21" customHeight="1" x14ac:dyDescent="0.25">
      <c r="A48" s="6" t="s">
        <v>32</v>
      </c>
      <c r="B48" s="10">
        <v>1000</v>
      </c>
      <c r="C48" s="31">
        <v>0</v>
      </c>
      <c r="D48" s="9">
        <f t="shared" si="0"/>
        <v>0</v>
      </c>
      <c r="E48" s="3"/>
      <c r="F48" s="19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9" ht="30.75" customHeight="1" x14ac:dyDescent="0.25">
      <c r="A49" s="6" t="s">
        <v>47</v>
      </c>
      <c r="B49" s="8">
        <v>1500</v>
      </c>
      <c r="C49" s="36">
        <v>0</v>
      </c>
      <c r="D49" s="9">
        <f t="shared" si="0"/>
        <v>0</v>
      </c>
      <c r="E49" s="3"/>
      <c r="F49" s="19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9" s="2" customFormat="1" ht="28.5" customHeight="1" x14ac:dyDescent="0.25">
      <c r="A50" s="47" t="s">
        <v>46</v>
      </c>
      <c r="B50" s="50">
        <v>7417</v>
      </c>
      <c r="C50" s="48">
        <v>0</v>
      </c>
      <c r="D50" s="9">
        <f t="shared" si="0"/>
        <v>0</v>
      </c>
      <c r="E50" s="3"/>
      <c r="F50" s="19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9" s="2" customFormat="1" ht="33" customHeight="1" x14ac:dyDescent="0.25">
      <c r="A51" s="6" t="s">
        <v>33</v>
      </c>
      <c r="B51" s="8">
        <v>29500</v>
      </c>
      <c r="C51" s="37">
        <v>0</v>
      </c>
      <c r="D51" s="9">
        <f t="shared" si="0"/>
        <v>0</v>
      </c>
      <c r="E51" s="3"/>
      <c r="F51" s="19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9" s="2" customFormat="1" ht="34.5" customHeight="1" x14ac:dyDescent="0.25">
      <c r="A52" s="6" t="s">
        <v>35</v>
      </c>
      <c r="B52" s="8">
        <v>30000</v>
      </c>
      <c r="C52" s="37">
        <v>0</v>
      </c>
      <c r="D52" s="9">
        <f t="shared" si="0"/>
        <v>0</v>
      </c>
      <c r="E52" s="3"/>
      <c r="F52" s="19"/>
      <c r="G52" s="3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9" s="2" customFormat="1" ht="32.25" customHeight="1" x14ac:dyDescent="0.25">
      <c r="A53" s="23" t="s">
        <v>49</v>
      </c>
      <c r="B53" s="40">
        <v>303592.2</v>
      </c>
      <c r="C53" s="37">
        <v>157745.226</v>
      </c>
      <c r="D53" s="9">
        <f t="shared" si="0"/>
        <v>51.959578012873841</v>
      </c>
      <c r="E53" s="3"/>
      <c r="F53" s="19"/>
      <c r="G53" s="3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9" s="2" customFormat="1" ht="28.5" customHeight="1" x14ac:dyDescent="0.25">
      <c r="A54" s="55" t="s">
        <v>45</v>
      </c>
      <c r="B54" s="56">
        <v>81690.92</v>
      </c>
      <c r="C54" s="57">
        <v>81690.92</v>
      </c>
      <c r="D54" s="45">
        <f t="shared" si="0"/>
        <v>100</v>
      </c>
      <c r="E54" s="3"/>
      <c r="F54" s="19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9" ht="27.75" customHeight="1" x14ac:dyDescent="0.25">
      <c r="A55" s="53" t="s">
        <v>0</v>
      </c>
      <c r="B55" s="54">
        <f>B12+B33</f>
        <v>4557141.716</v>
      </c>
      <c r="C55" s="54">
        <f>C12+C33</f>
        <v>1708930.4939999999</v>
      </c>
      <c r="D55" s="9">
        <f t="shared" si="0"/>
        <v>37.500051578382823</v>
      </c>
      <c r="E55" s="3"/>
      <c r="F55" s="19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9" x14ac:dyDescent="0.25">
      <c r="E56" s="1"/>
      <c r="F56" s="2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9" x14ac:dyDescent="0.25">
      <c r="E57" s="1"/>
      <c r="F57" s="2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9" ht="29.25" customHeight="1" x14ac:dyDescent="0.25">
      <c r="A58" s="58" t="s">
        <v>6</v>
      </c>
      <c r="B58" s="58"/>
      <c r="C58" s="58"/>
      <c r="D58" s="58"/>
      <c r="E58" s="1"/>
      <c r="F58" s="2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9" s="2" customFormat="1" x14ac:dyDescent="0.25">
      <c r="C59" s="42"/>
      <c r="E59" s="1"/>
      <c r="F59" s="2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2" customFormat="1" x14ac:dyDescent="0.25">
      <c r="E60" s="1"/>
      <c r="F60" s="2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s="2" customFormat="1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s="2" customFormat="1" x14ac:dyDescent="0.25">
      <c r="C62" s="4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s="2" customFormat="1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s="2" customFormat="1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 s="2" customFormat="1" x14ac:dyDescent="0.25">
      <c r="C65" s="4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3:39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3:39" x14ac:dyDescent="0.25">
      <c r="E68" s="1"/>
      <c r="F68" s="1"/>
      <c r="G68" s="1"/>
      <c r="H68" s="1"/>
      <c r="I68" s="1"/>
      <c r="J68" s="1"/>
      <c r="K68" s="1"/>
      <c r="L68" s="1"/>
      <c r="M68" s="1"/>
    </row>
    <row r="69" spans="3:39" x14ac:dyDescent="0.25">
      <c r="E69" s="1"/>
      <c r="F69" s="1"/>
      <c r="G69" s="1"/>
      <c r="H69" s="1"/>
      <c r="I69" s="1"/>
      <c r="J69" s="1"/>
      <c r="K69" s="1"/>
      <c r="L69" s="1"/>
      <c r="M69" s="1"/>
    </row>
    <row r="70" spans="3:39" x14ac:dyDescent="0.25">
      <c r="E70" s="1"/>
      <c r="F70" s="1"/>
      <c r="G70" s="1"/>
      <c r="H70" s="1"/>
      <c r="I70" s="1"/>
      <c r="J70" s="1"/>
      <c r="K70" s="1"/>
      <c r="L70" s="1"/>
      <c r="M70" s="1"/>
    </row>
    <row r="71" spans="3:39" x14ac:dyDescent="0.25">
      <c r="E71" s="1"/>
      <c r="F71" s="1"/>
      <c r="G71" s="1"/>
      <c r="H71" s="1"/>
      <c r="I71" s="1"/>
      <c r="J71" s="1"/>
      <c r="K71" s="1"/>
      <c r="L71" s="1"/>
      <c r="M71" s="1"/>
    </row>
    <row r="72" spans="3:39" x14ac:dyDescent="0.25">
      <c r="E72" s="1"/>
      <c r="F72" s="1"/>
      <c r="G72" s="1"/>
      <c r="H72" s="1"/>
      <c r="I72" s="1"/>
      <c r="J72" s="1"/>
      <c r="K72" s="1"/>
      <c r="L72" s="1"/>
      <c r="M72" s="1"/>
    </row>
    <row r="73" spans="3:39" x14ac:dyDescent="0.25">
      <c r="E73" s="1"/>
      <c r="F73" s="1"/>
      <c r="G73" s="1"/>
      <c r="H73" s="1"/>
      <c r="I73" s="1"/>
      <c r="J73" s="1"/>
      <c r="K73" s="1"/>
      <c r="L73" s="1"/>
      <c r="M73" s="1"/>
    </row>
    <row r="74" spans="3:39" x14ac:dyDescent="0.25">
      <c r="E74" s="1"/>
      <c r="F74" s="1"/>
      <c r="G74" s="1"/>
      <c r="H74" s="1"/>
      <c r="I74" s="1"/>
      <c r="J74" s="1"/>
      <c r="K74" s="1"/>
      <c r="L74" s="1"/>
      <c r="M74" s="1"/>
    </row>
    <row r="75" spans="3:39" x14ac:dyDescent="0.25">
      <c r="E75" s="1"/>
      <c r="F75" s="1"/>
      <c r="G75" s="1"/>
      <c r="H75" s="1"/>
      <c r="I75" s="1"/>
      <c r="J75" s="1"/>
      <c r="K75" s="1"/>
      <c r="L75" s="1"/>
      <c r="M75" s="1"/>
    </row>
    <row r="76" spans="3:39" x14ac:dyDescent="0.25">
      <c r="E76" s="1"/>
      <c r="F76" s="1"/>
      <c r="G76" s="1"/>
      <c r="H76" s="1"/>
      <c r="I76" s="1"/>
      <c r="J76" s="1"/>
      <c r="K76" s="1"/>
      <c r="L76" s="1"/>
      <c r="M76" s="1"/>
    </row>
    <row r="77" spans="3:39" x14ac:dyDescent="0.25">
      <c r="E77" s="1"/>
      <c r="F77" s="1"/>
      <c r="G77" s="1"/>
      <c r="H77" s="1"/>
      <c r="I77" s="1"/>
      <c r="J77" s="1"/>
      <c r="K77" s="1"/>
      <c r="L77" s="1"/>
      <c r="M77" s="1"/>
    </row>
    <row r="78" spans="3:39" x14ac:dyDescent="0.25">
      <c r="E78" s="1"/>
      <c r="F78" s="1"/>
      <c r="G78" s="1"/>
      <c r="H78" s="1"/>
      <c r="I78" s="1"/>
      <c r="J78" s="1"/>
      <c r="K78" s="1"/>
      <c r="L78" s="1"/>
      <c r="M78" s="1"/>
    </row>
    <row r="79" spans="3:39" x14ac:dyDescent="0.25">
      <c r="E79" s="1"/>
      <c r="F79" s="1"/>
      <c r="G79" s="1"/>
      <c r="H79" s="1"/>
      <c r="I79" s="1"/>
      <c r="J79" s="1"/>
      <c r="K79" s="1"/>
      <c r="L79" s="1"/>
      <c r="M79" s="1"/>
    </row>
    <row r="80" spans="3:39" x14ac:dyDescent="0.25"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5"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5"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5"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5"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5"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5">
      <c r="E240" s="1"/>
      <c r="F240" s="1"/>
      <c r="G240" s="1"/>
      <c r="H240" s="1"/>
      <c r="I240" s="1"/>
      <c r="J240" s="1"/>
      <c r="K240" s="1"/>
      <c r="L240" s="1"/>
      <c r="M240" s="1"/>
    </row>
    <row r="241" spans="5:13" x14ac:dyDescent="0.25">
      <c r="E241" s="1"/>
      <c r="F241" s="1"/>
      <c r="G241" s="1"/>
      <c r="H241" s="1"/>
      <c r="I241" s="1"/>
      <c r="J241" s="1"/>
      <c r="K241" s="1"/>
      <c r="L241" s="1"/>
      <c r="M241" s="1"/>
    </row>
  </sheetData>
  <mergeCells count="10">
    <mergeCell ref="C1:D1"/>
    <mergeCell ref="B2:D2"/>
    <mergeCell ref="B3:D3"/>
    <mergeCell ref="A58:D58"/>
    <mergeCell ref="D10:D11"/>
    <mergeCell ref="A6:D6"/>
    <mergeCell ref="A8:A11"/>
    <mergeCell ref="B11:C11"/>
    <mergeCell ref="B8:B10"/>
    <mergeCell ref="C8:D9"/>
  </mergeCells>
  <pageMargins left="0.02" right="0" top="0.5" bottom="0.4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2025-08-27T08:40:57Z</cp:lastPrinted>
  <dcterms:created xsi:type="dcterms:W3CDTF">2017-04-26T05:26:22Z</dcterms:created>
  <dcterms:modified xsi:type="dcterms:W3CDTF">2025-08-27T11:25:32Z</dcterms:modified>
</cp:coreProperties>
</file>